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<sst xmlns="http://schemas.openxmlformats.org/spreadsheetml/2006/main" count="60" uniqueCount="53">
  <si>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</si>
  <si>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</si>
  <si>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</si>
  <si>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</si>
  <si>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</si>
  <si>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</si>
  <si>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</si>
  <si>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</si>
  <si>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</si>
  <si>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</si>
  <si>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</si>
  <si>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</si>
  <si>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</si>
  <si>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</si>
  <si>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</si>
  <si>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</si>
  <si>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</si>
  <si>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</si>
  <si>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</si>
  <si>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</si>
  <si>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</si>
  <si>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</si>
  <si>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</si>
  <si>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</si>
  <si>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</si>
  <si>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</si>
  <si>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</si>
  <si>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</si>
  <si>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</si>
  <si>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</si>
  <si>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</si>
  <si>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</si>
  <si>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</si>
  <si>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</si>
  <si>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</si>
  <si>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</si>
  <si>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</si>
  <si>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</si>
  <si>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</si>
  <si>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</si>
  <si>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</si>
  <si>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</si>
  <si>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12 по ул. Гостенской за 2022г.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</si>
  <si>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</si>
  <si>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</si>
  <si>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</si>
  <si>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</si>
  <si>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</si>
  <si>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</si>
  <si>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</si>
  <si>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</si>
  <si>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</si>
  <si>
    <t>Прочие  расходы (услуги РРКЦ, банка, аренда офиса, ремонт транспорта, коммунальные платежи, налоги сборы)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</si>
</sst>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4" fontId="0" fillId="0" borderId="0" xfId="0" applyNumberFormat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Q8">
            <v>1700.076</v>
          </cell>
        </row>
        <row r="18">
          <cell r="Q18">
            <v>297.566</v>
          </cell>
        </row>
        <row r="19">
          <cell r="Q19">
            <v>330.084</v>
          </cell>
        </row>
        <row r="83">
          <cell r="Q83">
            <v>0</v>
          </cell>
        </row>
        <row r="84">
          <cell r="Q84">
            <v>62.644999999999996</v>
          </cell>
        </row>
        <row r="85">
          <cell r="Q85">
            <v>13.121117944329999</v>
          </cell>
        </row>
        <row r="88">
          <cell r="Q88">
            <v>24.10438325185041</v>
          </cell>
        </row>
        <row r="89">
          <cell r="Q89">
            <v>81.85094905301162</v>
          </cell>
        </row>
        <row r="90">
          <cell r="Q90">
            <v>17.64239565523519</v>
          </cell>
        </row>
        <row r="93">
          <cell r="Q93">
            <v>56.41314005123013</v>
          </cell>
        </row>
        <row r="94">
          <cell r="Q94">
            <v>893.9067568957039</v>
          </cell>
        </row>
        <row r="95">
          <cell r="Q95">
            <v>193.98015423751016</v>
          </cell>
        </row>
        <row r="97">
          <cell r="Q97">
            <v>462.2986818252365</v>
          </cell>
        </row>
        <row r="98">
          <cell r="Q98">
            <v>355.6085646429367</v>
          </cell>
        </row>
        <row r="99">
          <cell r="Q99">
            <v>71.40159592894955</v>
          </cell>
        </row>
        <row r="100">
          <cell r="Q100">
            <v>14.408273229128048</v>
          </cell>
        </row>
        <row r="101">
          <cell r="Q101">
            <v>1.0040148535236424</v>
          </cell>
        </row>
        <row r="102">
          <cell r="Q102">
            <v>19.876233170698583</v>
          </cell>
        </row>
        <row r="105">
          <cell r="Q105">
            <v>42.571846204820254</v>
          </cell>
        </row>
        <row r="106">
          <cell r="Q106">
            <v>9.144642065838717</v>
          </cell>
        </row>
        <row r="109">
          <cell r="Q109">
            <v>21.12</v>
          </cell>
        </row>
        <row r="110">
          <cell r="Q110">
            <v>1.684</v>
          </cell>
        </row>
        <row r="111">
          <cell r="Q111">
            <v>12.792</v>
          </cell>
        </row>
        <row r="117">
          <cell r="Q117">
            <v>562.498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2" t="s">
        <v>42</v>
      </c>
      <c r="B1" s="42"/>
      <c r="C1" s="42"/>
      <c r="D1" s="42"/>
      <c r="E1" s="42"/>
      <c r="F1" s="42"/>
      <c r="G1" s="42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11015.7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184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10207.7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12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808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4426.8</v>
      </c>
    </row>
    <row r="10" spans="1:7" ht="13">
      <c r="A10" s="3" t="s">
        <v>43</v>
      </c>
      <c r="B10" s="4"/>
      <c r="C10" s="4"/>
      <c r="D10" s="4"/>
      <c r="E10" s="5"/>
      <c r="F10" s="2" t="s">
        <v>34</v>
      </c>
      <c r="G10" s="33">
        <v>13.2</v>
      </c>
    </row>
    <row r="11" spans="1:7" ht="13">
      <c r="A11" s="3" t="s">
        <v>44</v>
      </c>
      <c r="B11" s="4"/>
      <c r="C11" s="4"/>
      <c r="D11" s="4"/>
      <c r="E11" s="5"/>
      <c r="F11" s="2" t="s">
        <v>34</v>
      </c>
      <c r="G11" s="33">
        <v>13.85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39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v>154831.58000000002</v>
      </c>
    </row>
    <row r="15" spans="1:7" ht="13">
      <c r="A15" s="3" t="s">
        <v>45</v>
      </c>
      <c r="B15" s="4"/>
      <c r="C15" s="4"/>
      <c r="D15" s="4"/>
      <c r="E15" s="4"/>
      <c r="F15" s="5"/>
      <c r="G15" s="27">
        <f>115898.11+54376.32+12511.89</f>
        <v>182786.32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2434481.82</v>
      </c>
    </row>
    <row r="18" spans="1:7" ht="13">
      <c r="A18" s="9" t="s">
        <v>10</v>
      </c>
      <c r="G18" s="26"/>
    </row>
    <row r="19" spans="1:7" ht="13">
      <c r="A19" s="13" t="s">
        <v>40</v>
      </c>
      <c r="B19" s="14"/>
      <c r="C19" s="14"/>
      <c r="D19" s="14"/>
      <c r="E19" s="14"/>
      <c r="F19" s="15"/>
      <c r="G19" s="29">
        <f>('[1]2021'!$Q$8+'[1]2021'!$Q$19)*1000+106755.82</f>
        <v>2136915.82</v>
      </c>
    </row>
    <row r="20" spans="1:7" ht="13">
      <c r="A20" s="13" t="s">
        <v>41</v>
      </c>
      <c r="B20" s="14"/>
      <c r="C20" s="14"/>
      <c r="D20" s="14"/>
      <c r="E20" s="14"/>
      <c r="F20" s="15"/>
      <c r="G20" s="29">
        <f>'[1]2021'!$Q$18*1000</f>
        <v>297566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2976051.1571847666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('[1]2021'!$Q$83+'[1]2021'!$Q$88+'[1]2021'!$Q$93)*1000</f>
        <v>80517.52330308054</v>
      </c>
    </row>
    <row r="25" spans="1:7" ht="13">
      <c r="A25" s="50" t="s">
        <v>12</v>
      </c>
      <c r="B25" s="3" t="s">
        <v>18</v>
      </c>
      <c r="C25" s="4"/>
      <c r="D25" s="4"/>
      <c r="E25" s="4"/>
      <c r="F25" s="5"/>
      <c r="G25" s="43">
        <f>('[1]2021'!$Q84+'[1]2021'!$Q89+'[1]2021'!$Q94)*1000</f>
        <v>1038402.7059487154</v>
      </c>
    </row>
    <row r="26" spans="1:7" ht="13">
      <c r="A26" s="51"/>
      <c r="B26" s="16" t="s">
        <v>13</v>
      </c>
      <c r="C26" s="17"/>
      <c r="D26" s="17"/>
      <c r="E26" s="17"/>
      <c r="F26" s="18"/>
      <c r="G26" s="44"/>
    </row>
    <row r="27" spans="1:7" ht="13">
      <c r="A27" s="52"/>
      <c r="B27" s="19" t="s">
        <v>14</v>
      </c>
      <c r="C27" s="20"/>
      <c r="D27" s="20"/>
      <c r="E27" s="20"/>
      <c r="F27" s="21"/>
      <c r="G27" s="45"/>
    </row>
    <row r="28" spans="1:7" ht="13" customHeight="1">
      <c r="A28" s="24" t="s">
        <v>15</v>
      </c>
      <c r="B28" s="39" t="s">
        <v>46</v>
      </c>
      <c r="C28" s="40"/>
      <c r="D28" s="40"/>
      <c r="E28" s="40"/>
      <c r="F28" s="41"/>
      <c r="G28" s="35">
        <f>('[1]2021'!$Q85+'[1]2021'!$Q90+'[1]2021'!$Q95)*1000</f>
        <v>224743.66783707534</v>
      </c>
    </row>
    <row r="29" spans="1:8" ht="13">
      <c r="A29" s="48" t="s">
        <v>16</v>
      </c>
      <c r="B29" s="53" t="s">
        <v>47</v>
      </c>
      <c r="C29" s="54"/>
      <c r="D29" s="54"/>
      <c r="E29" s="54"/>
      <c r="F29" s="55"/>
      <c r="G29" s="46">
        <v>127664.23</v>
      </c>
      <c r="H29" s="38"/>
    </row>
    <row r="30" spans="1:7" ht="41" customHeight="1">
      <c r="A30" s="49"/>
      <c r="B30" s="56" t="s">
        <v>48</v>
      </c>
      <c r="C30" s="57"/>
      <c r="D30" s="57"/>
      <c r="E30" s="57"/>
      <c r="F30" s="58"/>
      <c r="G30" s="47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'[1]2021'!$Q$105*1000</f>
        <v>42571.84620482026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('[1]2021'!$Q$109+'[1]2021'!$Q$110)*1000</f>
        <v>22804.000000000004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'[1]2021'!$Q$111*1000</f>
        <v>12792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'[1]2021'!$Q$106*1000</f>
        <v>9144.642065838716</v>
      </c>
    </row>
    <row r="35" spans="1:7" ht="13">
      <c r="A35" s="37" t="s">
        <v>24</v>
      </c>
      <c r="B35" s="3" t="s">
        <v>28</v>
      </c>
      <c r="C35" s="4"/>
      <c r="D35" s="4"/>
      <c r="E35" s="4"/>
      <c r="F35" s="5"/>
      <c r="G35" s="36">
        <f>'[1]2021'!$Q$97*1000</f>
        <v>462298.6818252365</v>
      </c>
    </row>
    <row r="36" spans="1:7" ht="13">
      <c r="A36" s="37"/>
      <c r="B36" s="16" t="s">
        <v>10</v>
      </c>
      <c r="C36" s="17"/>
      <c r="D36" s="17"/>
      <c r="E36" s="17"/>
      <c r="F36" s="18"/>
      <c r="G36" s="36"/>
    </row>
    <row r="37" spans="1:7" ht="13" customHeight="1">
      <c r="A37" s="37"/>
      <c r="B37" s="39" t="s">
        <v>49</v>
      </c>
      <c r="C37" s="40"/>
      <c r="D37" s="40"/>
      <c r="E37" s="40"/>
      <c r="F37" s="41"/>
      <c r="G37" s="36">
        <f>'[1]2021'!$Q98*1000</f>
        <v>355608.5646429367</v>
      </c>
    </row>
    <row r="38" spans="1:7" ht="13" customHeight="1">
      <c r="A38" s="37"/>
      <c r="B38" s="39" t="s">
        <v>50</v>
      </c>
      <c r="C38" s="40"/>
      <c r="D38" s="40"/>
      <c r="E38" s="40"/>
      <c r="F38" s="41"/>
      <c r="G38" s="36">
        <f>'[1]2021'!$Q99*1000</f>
        <v>71401.59592894955</v>
      </c>
    </row>
    <row r="39" spans="1:7" ht="13" customHeight="1">
      <c r="A39" s="37"/>
      <c r="B39" s="39" t="s">
        <v>51</v>
      </c>
      <c r="C39" s="40"/>
      <c r="D39" s="40"/>
      <c r="E39" s="40"/>
      <c r="F39" s="41"/>
      <c r="G39" s="36">
        <f>('[1]2021'!$Q$100+'[1]2021'!$Q$101+'[1]2021'!$Q$102)*1000</f>
        <v>35288.52125335028</v>
      </c>
    </row>
    <row r="40" spans="1:8" ht="27" customHeight="1">
      <c r="A40" s="24" t="s">
        <v>25</v>
      </c>
      <c r="B40" s="39" t="s">
        <v>52</v>
      </c>
      <c r="C40" s="40"/>
      <c r="D40" s="40"/>
      <c r="E40" s="40"/>
      <c r="F40" s="41"/>
      <c r="G40" s="29">
        <v>392613.86</v>
      </c>
      <c r="H40" s="38"/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'[1]2021'!$Q$117*1000</f>
        <v>562498</v>
      </c>
    </row>
    <row r="42" spans="1:7" ht="13">
      <c r="A42" s="31" t="s">
        <v>37</v>
      </c>
      <c r="B42" s="22"/>
      <c r="C42" s="22"/>
      <c r="D42" s="22"/>
      <c r="E42" s="22"/>
      <c r="F42" s="5"/>
      <c r="G42" s="27">
        <f>G17-G22</f>
        <v>-541569.3371847668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-724355.6571847668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38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B40:F40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2021-02-11T08:00:26Z</cp:lastPrinted>
  <dcterms:created xsi:type="dcterms:W3CDTF">2021-02-10T12:27:03Z</dcterms:created>
  <dcterms:modified xsi:type="dcterms:W3CDTF">2022-03-18T07:54:27Z</dcterms:modified>
  <cp:category/>
  <cp:version/>
  <cp:contentType/>
  <cp:contentStatus/>
</cp:coreProperties>
</file>