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<sst xmlns="http://schemas.openxmlformats.org/spreadsheetml/2006/main" count="60" uniqueCount="53">
  <si>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</si>
  <si>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</si>
  <si>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</si>
  <si>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</si>
  <si>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</si>
  <si>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</si>
  <si>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</si>
  <si>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</si>
  <si>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</si>
  <si>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</si>
  <si>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</si>
  <si>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</si>
  <si>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</si>
  <si>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</si>
  <si>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</si>
  <si>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</si>
  <si>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</si>
  <si>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</si>
  <si>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</si>
  <si>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</si>
  <si>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</si>
  <si>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</si>
  <si>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</si>
  <si>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</si>
  <si>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</si>
  <si>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</si>
  <si>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</si>
  <si>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</si>
  <si>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</si>
  <si>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</si>
  <si>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</si>
  <si>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</si>
  <si>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</si>
  <si>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</si>
  <si>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</si>
  <si>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</si>
  <si>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</si>
  <si>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</si>
  <si>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</si>
  <si>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</si>
  <si>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</si>
  <si>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</si>
  <si>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</si>
  <si>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</si>
  <si>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16 по ул. Гостенской за 2021г.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</si>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</sst>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S8">
            <v>3040.378</v>
          </cell>
        </row>
        <row r="18">
          <cell r="S18">
            <v>388.972</v>
          </cell>
        </row>
        <row r="19">
          <cell r="S19">
            <v>55.04600000000001</v>
          </cell>
        </row>
        <row r="83">
          <cell r="S83">
            <v>0</v>
          </cell>
        </row>
        <row r="84">
          <cell r="S84">
            <v>18.392</v>
          </cell>
        </row>
        <row r="85">
          <cell r="S85">
            <v>3.9579404180199997</v>
          </cell>
        </row>
        <row r="88">
          <cell r="S88">
            <v>39.95235748062092</v>
          </cell>
        </row>
        <row r="89">
          <cell r="S89">
            <v>113.14106511981963</v>
          </cell>
        </row>
        <row r="90">
          <cell r="S90">
            <v>24.386759821267393</v>
          </cell>
        </row>
        <row r="93">
          <cell r="S93">
            <v>80.55034988535189</v>
          </cell>
        </row>
        <row r="94">
          <cell r="S94">
            <v>667.6065673084329</v>
          </cell>
        </row>
        <row r="95">
          <cell r="S95">
            <v>145.1269654092497</v>
          </cell>
        </row>
        <row r="97">
          <cell r="S97">
            <v>639.0269858852829</v>
          </cell>
        </row>
        <row r="98">
          <cell r="S98">
            <v>491.55119439573224</v>
          </cell>
        </row>
        <row r="99">
          <cell r="S99">
            <v>98.69711601540791</v>
          </cell>
        </row>
        <row r="100">
          <cell r="S100">
            <v>19.916291729557532</v>
          </cell>
        </row>
        <row r="101">
          <cell r="S101">
            <v>1.387831310913859</v>
          </cell>
        </row>
        <row r="102">
          <cell r="S102">
            <v>27.47455243367132</v>
          </cell>
        </row>
        <row r="105">
          <cell r="S105">
            <v>58.84628192412258</v>
          </cell>
        </row>
        <row r="106">
          <cell r="S106">
            <v>12.64047094674991</v>
          </cell>
        </row>
        <row r="109">
          <cell r="S109">
            <v>15.84</v>
          </cell>
        </row>
        <row r="110">
          <cell r="S110">
            <v>6.5729999999999995</v>
          </cell>
        </row>
        <row r="111">
          <cell r="S111">
            <v>25.628999999999998</v>
          </cell>
        </row>
        <row r="117">
          <cell r="S117">
            <v>912.5459999999998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21">
      <selection activeCell="A24" sqref="A24:G43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6" t="s">
        <v>44</v>
      </c>
      <c r="B1" s="46"/>
      <c r="C1" s="46"/>
      <c r="D1" s="46"/>
      <c r="E1" s="46"/>
      <c r="F1" s="46"/>
      <c r="G1" s="46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15226.8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236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12852.4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30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2374.4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6405.9</v>
      </c>
    </row>
    <row r="10" spans="1:7" ht="13">
      <c r="A10" s="3" t="s">
        <v>45</v>
      </c>
      <c r="B10" s="4"/>
      <c r="C10" s="4"/>
      <c r="D10" s="4"/>
      <c r="E10" s="5"/>
      <c r="F10" s="2" t="s">
        <v>34</v>
      </c>
      <c r="G10" s="32">
        <v>15.34</v>
      </c>
    </row>
    <row r="11" spans="1:7" ht="13">
      <c r="A11" s="3" t="s">
        <v>46</v>
      </c>
      <c r="B11" s="4"/>
      <c r="C11" s="4"/>
      <c r="D11" s="4"/>
      <c r="E11" s="5"/>
      <c r="F11" s="2" t="s">
        <v>34</v>
      </c>
      <c r="G11" s="33">
        <v>16.09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478659.23+104619.3+210656.54</f>
        <v>793935.0700000001</v>
      </c>
    </row>
    <row r="15" spans="1:7" ht="13">
      <c r="A15" s="3" t="s">
        <v>47</v>
      </c>
      <c r="B15" s="4"/>
      <c r="C15" s="4"/>
      <c r="D15" s="4"/>
      <c r="E15" s="4"/>
      <c r="F15" s="5"/>
      <c r="G15" s="27">
        <f>892358.77+149524.01+323753.69</f>
        <v>1365636.47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3613219.65</v>
      </c>
    </row>
    <row r="18" spans="1:7" ht="13">
      <c r="A18" s="9" t="s">
        <v>10</v>
      </c>
      <c r="G18" s="26"/>
    </row>
    <row r="19" spans="1:7" ht="13">
      <c r="A19" s="13" t="s">
        <v>42</v>
      </c>
      <c r="B19" s="14"/>
      <c r="C19" s="14"/>
      <c r="D19" s="14"/>
      <c r="E19" s="14"/>
      <c r="F19" s="15"/>
      <c r="G19" s="29">
        <f>'[1]2021'!$S$8*1000+'[1]2021'!$S$19*1000+128823.65</f>
        <v>3224247.65</v>
      </c>
    </row>
    <row r="20" spans="1:7" ht="13">
      <c r="A20" s="13" t="s">
        <v>43</v>
      </c>
      <c r="B20" s="14"/>
      <c r="C20" s="14"/>
      <c r="D20" s="14"/>
      <c r="E20" s="14"/>
      <c r="F20" s="15"/>
      <c r="G20" s="29">
        <f>'[1]2021'!$S$18*1000</f>
        <v>388972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3363117.3241989175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('[1]2021'!$S83+'[1]2021'!$S88+'[1]2021'!$S93)*1000</f>
        <v>120502.7073659728</v>
      </c>
    </row>
    <row r="25" spans="1:7" ht="13">
      <c r="A25" s="52" t="s">
        <v>12</v>
      </c>
      <c r="B25" s="3" t="s">
        <v>18</v>
      </c>
      <c r="C25" s="4"/>
      <c r="D25" s="4"/>
      <c r="E25" s="4"/>
      <c r="F25" s="5"/>
      <c r="G25" s="47">
        <f>('[1]2021'!$S84+'[1]2021'!$S89+'[1]2021'!$S94)*1000</f>
        <v>799139.6324282525</v>
      </c>
    </row>
    <row r="26" spans="1:7" ht="13">
      <c r="A26" s="53"/>
      <c r="B26" s="16" t="s">
        <v>13</v>
      </c>
      <c r="C26" s="17"/>
      <c r="D26" s="17"/>
      <c r="E26" s="17"/>
      <c r="F26" s="18"/>
      <c r="G26" s="48"/>
    </row>
    <row r="27" spans="1:7" ht="13">
      <c r="A27" s="54"/>
      <c r="B27" s="19" t="s">
        <v>14</v>
      </c>
      <c r="C27" s="20"/>
      <c r="D27" s="20"/>
      <c r="E27" s="20"/>
      <c r="F27" s="21"/>
      <c r="G27" s="49"/>
    </row>
    <row r="28" spans="1:7" ht="13">
      <c r="A28" s="24" t="s">
        <v>15</v>
      </c>
      <c r="B28" s="3" t="s">
        <v>41</v>
      </c>
      <c r="C28" s="4"/>
      <c r="D28" s="4"/>
      <c r="E28" s="4"/>
      <c r="F28" s="5"/>
      <c r="G28" s="37">
        <f>('[1]2021'!$S85+'[1]2021'!$S90+'[1]2021'!$S95)*1000</f>
        <v>173471.66564853708</v>
      </c>
    </row>
    <row r="29" spans="1:7" ht="13">
      <c r="A29" s="50" t="s">
        <v>16</v>
      </c>
      <c r="B29" s="55" t="s">
        <v>48</v>
      </c>
      <c r="C29" s="56"/>
      <c r="D29" s="56"/>
      <c r="E29" s="56"/>
      <c r="F29" s="57"/>
      <c r="G29" s="44">
        <v>56198.64</v>
      </c>
    </row>
    <row r="30" spans="1:7" ht="38.5" customHeight="1">
      <c r="A30" s="51"/>
      <c r="B30" s="58" t="s">
        <v>49</v>
      </c>
      <c r="C30" s="59"/>
      <c r="D30" s="59"/>
      <c r="E30" s="59"/>
      <c r="F30" s="60"/>
      <c r="G30" s="45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'[1]2021'!$S$105*1000</f>
        <v>58846.28192412258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('[1]2021'!$S$109+'[1]2021'!$S$110)*1000</f>
        <v>22413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'[1]2021'!$S$111*1000</f>
        <v>25628.999999999996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'[1]2021'!$S$106*1000</f>
        <v>12640.470946749909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'[1]2021'!$S$97*1000</f>
        <v>639026.9858852829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38" t="s">
        <v>50</v>
      </c>
      <c r="C37" s="39"/>
      <c r="D37" s="39"/>
      <c r="E37" s="39"/>
      <c r="F37" s="40"/>
      <c r="G37" s="35">
        <f>'[1]2021'!$S98*1000</f>
        <v>491551.19439573225</v>
      </c>
    </row>
    <row r="38" spans="1:7" ht="13">
      <c r="A38" s="36"/>
      <c r="B38" s="38" t="s">
        <v>51</v>
      </c>
      <c r="C38" s="39"/>
      <c r="D38" s="39"/>
      <c r="E38" s="39"/>
      <c r="F38" s="40"/>
      <c r="G38" s="35">
        <f>'[1]2021'!$S99*1000</f>
        <v>98697.11601540791</v>
      </c>
    </row>
    <row r="39" spans="1:7" ht="13">
      <c r="A39" s="36"/>
      <c r="B39" s="38" t="s">
        <v>52</v>
      </c>
      <c r="C39" s="39"/>
      <c r="D39" s="39"/>
      <c r="E39" s="39"/>
      <c r="F39" s="40"/>
      <c r="G39" s="35">
        <f>('[1]2021'!$S$100+'[1]2021'!$S$101+'[1]2021'!$S$102)*1000</f>
        <v>48778.675474142714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v>542702.94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'[1]2021'!$S$117*1000</f>
        <v>912545.9999999998</v>
      </c>
    </row>
    <row r="42" spans="1:7" ht="13">
      <c r="A42" s="41" t="s">
        <v>37</v>
      </c>
      <c r="B42" s="42"/>
      <c r="C42" s="42"/>
      <c r="D42" s="42"/>
      <c r="E42" s="42"/>
      <c r="F42" s="43"/>
      <c r="G42" s="27">
        <f>G17-G22</f>
        <v>250102.32580108242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-1115534.1441989176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1">
    <mergeCell ref="A1:G1"/>
    <mergeCell ref="G25:G27"/>
    <mergeCell ref="A29:A30"/>
    <mergeCell ref="A25:A27"/>
    <mergeCell ref="B29:F29"/>
    <mergeCell ref="B30:F30"/>
    <mergeCell ref="B37:F37"/>
    <mergeCell ref="B38:F38"/>
    <mergeCell ref="B39:F39"/>
    <mergeCell ref="A42:F42"/>
    <mergeCell ref="G29:G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2021-02-17T08:00:35Z</cp:lastPrinted>
  <dcterms:created xsi:type="dcterms:W3CDTF">2021-02-10T12:27:03Z</dcterms:created>
  <dcterms:modified xsi:type="dcterms:W3CDTF">2022-03-16T14:09:03Z</dcterms:modified>
  <cp:category/>
  <cp:version/>
  <cp:contentType/>
  <cp:contentStatus/>
</cp:coreProperties>
</file>