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<sst xmlns="http://schemas.openxmlformats.org/spreadsheetml/2006/main" count="61" uniqueCount="54">
  <si>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</si>
  <si>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</si>
  <si>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</si>
  <si>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</si>
  <si>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</si>
  <si>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</si>
  <si>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</si>
  <si>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</si>
  <si>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</si>
  <si>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</si>
  <si>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</si>
  <si>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</si>
  <si>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</si>
  <si>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</si>
  <si>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</si>
  <si>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</si>
  <si>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</si>
  <si>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</si>
  <si>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</si>
  <si>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</si>
  <si>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</si>
  <si>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</si>
  <si>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</si>
  <si>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</si>
  <si>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</si>
  <si>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</si>
  <si>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</si>
  <si>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</si>
  <si>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</si>
  <si>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</si>
  <si>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</si>
  <si>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</si>
  <si>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</si>
  <si>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</si>
  <si>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</si>
  <si>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</si>
  <si>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</si>
  <si>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</si>
  <si>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</si>
  <si>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</si>
  <si>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</si>
  <si>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</si>
  <si>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</si>
  <si>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 xml:space="preserve">      </t>
  </si>
  <si>
    <t>Годовой отчет о выполнении договора управления МКД 16а по ул. Гостенской за 2021г.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</si>
  <si>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</si>
  <si>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</si>
  <si>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</si>
  <si>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</si>
  <si>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</si>
  <si>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</si>
  <si>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</si>
  <si>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</si>
  <si>
    <t>Отчисления в фонды (ПФ, ФСС, ФМС)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</si>
</sst>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T8">
            <v>1729.6710000000003</v>
          </cell>
        </row>
        <row r="18">
          <cell r="T18">
            <v>293.283</v>
          </cell>
        </row>
        <row r="73">
          <cell r="T73">
            <v>83.18070573572254</v>
          </cell>
        </row>
        <row r="83">
          <cell r="T83">
            <v>0</v>
          </cell>
        </row>
        <row r="84">
          <cell r="T84">
            <v>4.023</v>
          </cell>
        </row>
        <row r="85">
          <cell r="T85">
            <v>0.9198130877999999</v>
          </cell>
        </row>
        <row r="86">
          <cell r="T86">
            <v>0</v>
          </cell>
        </row>
        <row r="88">
          <cell r="T88">
            <v>13.625753748431947</v>
          </cell>
        </row>
        <row r="89">
          <cell r="T89">
            <v>70.98177430472094</v>
          </cell>
        </row>
        <row r="90">
          <cell r="T90">
            <v>15.299621581460665</v>
          </cell>
        </row>
        <row r="91">
          <cell r="T91">
            <v>22.359258042466536</v>
          </cell>
        </row>
        <row r="93">
          <cell r="T93">
            <v>57.861045362110104</v>
          </cell>
        </row>
        <row r="94">
          <cell r="T94">
            <v>450.74064856967505</v>
          </cell>
        </row>
        <row r="95">
          <cell r="T95">
            <v>97.89756671159796</v>
          </cell>
        </row>
        <row r="96">
          <cell r="T96">
            <v>0.8305153001245122</v>
          </cell>
        </row>
        <row r="97">
          <cell r="T97">
            <v>400.9089824167598</v>
          </cell>
        </row>
        <row r="98">
          <cell r="T98">
            <v>308.3864899350481</v>
          </cell>
        </row>
        <row r="99">
          <cell r="T99">
            <v>61.9200146835573</v>
          </cell>
        </row>
        <row r="100">
          <cell r="T100">
            <v>12.494965669956272</v>
          </cell>
        </row>
        <row r="101">
          <cell r="T101">
            <v>0.8706894245691151</v>
          </cell>
        </row>
        <row r="102">
          <cell r="T102">
            <v>17.236822703629045</v>
          </cell>
        </row>
        <row r="104">
          <cell r="T104">
            <v>34.35516572104145</v>
          </cell>
        </row>
        <row r="105">
          <cell r="T105">
            <v>36.91863336964763</v>
          </cell>
        </row>
        <row r="106">
          <cell r="T106">
            <v>7.930304128720887</v>
          </cell>
        </row>
        <row r="109">
          <cell r="T109">
            <v>14.52</v>
          </cell>
        </row>
        <row r="110">
          <cell r="T110">
            <v>0.198</v>
          </cell>
        </row>
        <row r="111">
          <cell r="T111">
            <v>19.188</v>
          </cell>
        </row>
        <row r="112">
          <cell r="T112">
            <v>117.0412547345971</v>
          </cell>
        </row>
        <row r="113">
          <cell r="T113">
            <v>98.77246705635694</v>
          </cell>
        </row>
        <row r="117">
          <cell r="T117">
            <v>444.775</v>
          </cell>
        </row>
        <row r="118">
          <cell r="T118">
            <v>90.30888080137969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 topLeftCell="A34">
      <selection activeCell="J39" sqref="J39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44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9552.9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155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8346.5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15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1206.4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5463.6</v>
      </c>
    </row>
    <row r="10" spans="1:7" ht="13">
      <c r="A10" s="3" t="s">
        <v>45</v>
      </c>
      <c r="B10" s="4"/>
      <c r="C10" s="4"/>
      <c r="D10" s="4"/>
      <c r="E10" s="5"/>
      <c r="F10" s="2" t="s">
        <v>34</v>
      </c>
      <c r="G10" s="32">
        <v>15.48</v>
      </c>
    </row>
    <row r="11" spans="1:7" ht="13">
      <c r="A11" s="3" t="s">
        <v>46</v>
      </c>
      <c r="B11" s="4"/>
      <c r="C11" s="4"/>
      <c r="D11" s="4"/>
      <c r="E11" s="5"/>
      <c r="F11" s="2" t="s">
        <v>34</v>
      </c>
      <c r="G11" s="33">
        <v>16.24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202390.4+32866.29+149124.42</f>
        <v>384381.11</v>
      </c>
    </row>
    <row r="15" spans="1:7" ht="13">
      <c r="A15" s="3" t="s">
        <v>47</v>
      </c>
      <c r="B15" s="4"/>
      <c r="C15" s="4"/>
      <c r="D15" s="4"/>
      <c r="E15" s="4"/>
      <c r="F15" s="5"/>
      <c r="G15" s="27">
        <f>165149.75+28152.26+126314.7</f>
        <v>319616.71</v>
      </c>
    </row>
    <row r="16" spans="1:7" ht="13">
      <c r="A16" s="1"/>
      <c r="B16" s="1"/>
      <c r="C16" s="1"/>
      <c r="D16" s="1"/>
      <c r="E16" s="1"/>
      <c r="F16" s="1"/>
      <c r="G16" s="4" t="s">
        <v>43</v>
      </c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2106134.7057357226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('[1]2021'!$T$8+'[1]2021'!$T$73)*1000</f>
        <v>1812851.7057357228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'[1]2021'!$T$18*1000</f>
        <v>293283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1999455.6849368913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('[1]2021'!$T83+'[1]2021'!$T88+'[1]2021'!$T93)*1000</f>
        <v>71486.79911054205</v>
      </c>
    </row>
    <row r="25" spans="1:7" ht="13">
      <c r="A25" s="46" t="s">
        <v>12</v>
      </c>
      <c r="B25" s="3" t="s">
        <v>18</v>
      </c>
      <c r="C25" s="4"/>
      <c r="D25" s="4"/>
      <c r="E25" s="4"/>
      <c r="F25" s="5"/>
      <c r="G25" s="41">
        <f>('[1]2021'!$T84+'[1]2021'!$T89+'[1]2021'!$T94)*1000</f>
        <v>525745.422874396</v>
      </c>
    </row>
    <row r="26" spans="1:7" ht="13">
      <c r="A26" s="47"/>
      <c r="B26" s="16" t="s">
        <v>13</v>
      </c>
      <c r="C26" s="17"/>
      <c r="D26" s="17"/>
      <c r="E26" s="17"/>
      <c r="F26" s="18"/>
      <c r="G26" s="42"/>
    </row>
    <row r="27" spans="1:7" ht="13">
      <c r="A27" s="48"/>
      <c r="B27" s="19" t="s">
        <v>14</v>
      </c>
      <c r="C27" s="20"/>
      <c r="D27" s="20"/>
      <c r="E27" s="20"/>
      <c r="F27" s="21"/>
      <c r="G27" s="43"/>
    </row>
    <row r="28" spans="1:7" ht="13" customHeight="1">
      <c r="A28" s="24" t="s">
        <v>15</v>
      </c>
      <c r="B28" s="55" t="s">
        <v>53</v>
      </c>
      <c r="C28" s="56"/>
      <c r="D28" s="56"/>
      <c r="E28" s="56"/>
      <c r="F28" s="57"/>
      <c r="G28" s="29">
        <f>('[1]2021'!$T85+'[1]2021'!$T90+'[1]2021'!$T95)*1000</f>
        <v>114117.00138085862</v>
      </c>
    </row>
    <row r="29" spans="1:7" ht="13" customHeight="1">
      <c r="A29" s="44" t="s">
        <v>16</v>
      </c>
      <c r="B29" s="49" t="s">
        <v>48</v>
      </c>
      <c r="C29" s="50"/>
      <c r="D29" s="50"/>
      <c r="E29" s="50"/>
      <c r="F29" s="51"/>
      <c r="G29" s="41">
        <f>('[1]2021'!$T$86+'[1]2021'!$T$91+'[1]2021'!$T$96)*1000</f>
        <v>23189.77334259105</v>
      </c>
    </row>
    <row r="30" spans="1:7" ht="38" customHeight="1">
      <c r="A30" s="45"/>
      <c r="B30" s="52" t="s">
        <v>49</v>
      </c>
      <c r="C30" s="53"/>
      <c r="D30" s="53"/>
      <c r="E30" s="53"/>
      <c r="F30" s="54"/>
      <c r="G30" s="43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'[1]2021'!$T$105*1000</f>
        <v>36918.63336964763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('[1]2021'!$T$109+'[1]2021'!$T$110)*1000</f>
        <v>14718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'[1]2021'!$T$111*1000</f>
        <v>19188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'[1]2021'!$T$106*1000</f>
        <v>7930.304128720887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'[1]2021'!$T$97*1000</f>
        <v>400908.98241675977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 customHeight="1">
      <c r="A37" s="36"/>
      <c r="B37" s="55" t="s">
        <v>50</v>
      </c>
      <c r="C37" s="56"/>
      <c r="D37" s="56"/>
      <c r="E37" s="56"/>
      <c r="F37" s="57"/>
      <c r="G37" s="35">
        <f>'[1]2021'!$T98*1000</f>
        <v>308386.4899350481</v>
      </c>
    </row>
    <row r="38" spans="1:7" ht="13" customHeight="1">
      <c r="A38" s="36"/>
      <c r="B38" s="55" t="s">
        <v>51</v>
      </c>
      <c r="C38" s="56"/>
      <c r="D38" s="56"/>
      <c r="E38" s="56"/>
      <c r="F38" s="57"/>
      <c r="G38" s="35">
        <f>'[1]2021'!$T99*1000</f>
        <v>61920.014683557296</v>
      </c>
    </row>
    <row r="39" spans="1:7" ht="13" customHeight="1">
      <c r="A39" s="36"/>
      <c r="B39" s="55" t="s">
        <v>52</v>
      </c>
      <c r="C39" s="56"/>
      <c r="D39" s="56"/>
      <c r="E39" s="56"/>
      <c r="F39" s="57"/>
      <c r="G39" s="35">
        <f>('[1]2021'!$T$100+'[1]2021'!$T$101+'[1]2021'!$T$102)*1000</f>
        <v>30602.477798154432</v>
      </c>
    </row>
    <row r="40" spans="1:7" ht="13" customHeight="1">
      <c r="A40" s="24" t="s">
        <v>25</v>
      </c>
      <c r="B40" s="3" t="s">
        <v>38</v>
      </c>
      <c r="C40" s="4"/>
      <c r="D40" s="4"/>
      <c r="E40" s="4"/>
      <c r="F40" s="5"/>
      <c r="G40" s="29">
        <f>('[1]2021'!$T$104+'[1]2021'!$T$113+'[1]2021'!$T$112+'[1]2021'!$T$118)*1000</f>
        <v>340477.7683133752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'[1]2021'!$T$117*1000</f>
        <v>444775</v>
      </c>
    </row>
    <row r="42" spans="1:7" ht="13">
      <c r="A42" s="37" t="s">
        <v>37</v>
      </c>
      <c r="B42" s="38"/>
      <c r="C42" s="38"/>
      <c r="D42" s="38"/>
      <c r="E42" s="38"/>
      <c r="F42" s="39"/>
      <c r="G42" s="27">
        <f>G17-G22</f>
        <v>106679.02079883125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-212937.68920116877</v>
      </c>
    </row>
    <row r="45" ht="13">
      <c r="B45" s="1" t="s">
        <v>39</v>
      </c>
    </row>
  </sheetData>
  <mergeCells count="12">
    <mergeCell ref="A42:F42"/>
    <mergeCell ref="A1:G1"/>
    <mergeCell ref="G25:G27"/>
    <mergeCell ref="G29:G30"/>
    <mergeCell ref="A29:A30"/>
    <mergeCell ref="A25:A27"/>
    <mergeCell ref="B29:F29"/>
    <mergeCell ref="B30:F30"/>
    <mergeCell ref="B37:F37"/>
    <mergeCell ref="B38:F38"/>
    <mergeCell ref="B39:F39"/>
    <mergeCell ref="B28:F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2021-02-11T12:48:56Z</cp:lastPrinted>
  <dcterms:created xsi:type="dcterms:W3CDTF">2021-02-10T12:27:03Z</dcterms:created>
  <dcterms:modified xsi:type="dcterms:W3CDTF">2022-03-28T07:17:18Z</dcterms:modified>
  <cp:category/>
  <cp:version/>
  <cp:contentType/>
  <cp:contentStatus/>
</cp:coreProperties>
</file>