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<sst xmlns="http://schemas.openxmlformats.org/spreadsheetml/2006/main" count="60" uniqueCount="53">
  <si>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</si>
  <si>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</si>
  <si>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</si>
  <si>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</si>
  <si>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</si>
  <si>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</si>
  <si>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</si>
  <si>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</si>
  <si>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</si>
  <si>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</si>
  <si>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</si>
  <si>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</si>
  <si>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</si>
  <si>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</si>
  <si>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</si>
  <si>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</si>
  <si>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</si>
  <si>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</si>
  <si>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</si>
  <si>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</si>
  <si>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</si>
  <si>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</si>
  <si>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</si>
  <si>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</si>
  <si>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</si>
  <si>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</si>
  <si>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</si>
  <si>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</si>
  <si>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</si>
  <si>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</si>
  <si>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</si>
  <si>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</si>
  <si>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</si>
  <si>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</si>
  <si>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</si>
  <si>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</si>
  <si>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</si>
  <si>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</si>
  <si>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</si>
  <si>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</si>
  <si>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</si>
  <si>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</si>
  <si>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</si>
  <si>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5 по ул. Парковой за 2021г.</t>
  </si>
  <si>
    <t>Задолженность собственников помещений на 01.01.2022.</t>
  </si>
  <si>
    <t>Тариф на содержание помещений с 01.01.2021.</t>
  </si>
  <si>
    <t>Тариф на содержание помещений с 01.07.2021.</t>
  </si>
  <si>
    <t>Отчисления в фонды (ПФ, ФСС, ФМС)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</si>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</sst>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Y8">
            <v>1513.4099999999999</v>
          </cell>
        </row>
        <row r="18">
          <cell r="Y18">
            <v>271.5</v>
          </cell>
        </row>
        <row r="73">
          <cell r="Y73">
            <v>89.85441251332554</v>
          </cell>
        </row>
        <row r="83">
          <cell r="Y83">
            <v>3.025</v>
          </cell>
        </row>
        <row r="84">
          <cell r="Y84">
            <v>0</v>
          </cell>
        </row>
        <row r="85">
          <cell r="Y85">
            <v>0</v>
          </cell>
        </row>
        <row r="86">
          <cell r="Y86">
            <v>0</v>
          </cell>
        </row>
        <row r="88">
          <cell r="Y88">
            <v>58.260389525100564</v>
          </cell>
        </row>
        <row r="89">
          <cell r="Y89">
            <v>65.35399678602028</v>
          </cell>
        </row>
        <row r="90">
          <cell r="Y90">
            <v>14.086593769403773</v>
          </cell>
        </row>
        <row r="91">
          <cell r="Y91">
            <v>14.500922422773652</v>
          </cell>
        </row>
        <row r="93">
          <cell r="Y93">
            <v>39.19747951747003</v>
          </cell>
        </row>
        <row r="94">
          <cell r="Y94">
            <v>423.7208649723725</v>
          </cell>
        </row>
        <row r="95">
          <cell r="Y95">
            <v>91.97098792978316</v>
          </cell>
        </row>
        <row r="96">
          <cell r="Y96">
            <v>0.7646680403066238</v>
          </cell>
        </row>
        <row r="97">
          <cell r="Y97">
            <v>369.1229841039486</v>
          </cell>
        </row>
        <row r="98">
          <cell r="Y98">
            <v>283.9361212012808</v>
          </cell>
        </row>
        <row r="99">
          <cell r="Y99">
            <v>57.01069718611397</v>
          </cell>
        </row>
        <row r="100">
          <cell r="Y100">
            <v>11.504304509635858</v>
          </cell>
        </row>
        <row r="101">
          <cell r="Y101">
            <v>0.8016569663450526</v>
          </cell>
        </row>
        <row r="102">
          <cell r="Y102">
            <v>15.870204240572942</v>
          </cell>
        </row>
        <row r="104">
          <cell r="Y104">
            <v>31.63132243605817</v>
          </cell>
        </row>
        <row r="105">
          <cell r="Y105">
            <v>33.991546002024066</v>
          </cell>
        </row>
        <row r="106">
          <cell r="Y106">
            <v>7.301551357615443</v>
          </cell>
        </row>
        <row r="109">
          <cell r="Y109">
            <v>15.84</v>
          </cell>
        </row>
        <row r="110">
          <cell r="Y110">
            <v>1.792</v>
          </cell>
        </row>
        <row r="111">
          <cell r="Y111">
            <v>9.348</v>
          </cell>
        </row>
        <row r="112">
          <cell r="Y112">
            <v>107.76165939328882</v>
          </cell>
        </row>
        <row r="113">
          <cell r="Y113">
            <v>90.94130934001063</v>
          </cell>
        </row>
        <row r="117">
          <cell r="Y117">
            <v>171.041</v>
          </cell>
        </row>
        <row r="118">
          <cell r="Y118">
            <v>83.14875703592992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13">
      <selection activeCell="G16" sqref="G16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8795.5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124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7150.1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8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1645.4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3548.4</v>
      </c>
    </row>
    <row r="10" spans="1:7" ht="13">
      <c r="A10" s="3" t="s">
        <v>45</v>
      </c>
      <c r="B10" s="4"/>
      <c r="C10" s="4"/>
      <c r="D10" s="4"/>
      <c r="E10" s="5"/>
      <c r="F10" s="2" t="s">
        <v>34</v>
      </c>
      <c r="G10" s="33">
        <v>14.07</v>
      </c>
    </row>
    <row r="11" spans="1:7" ht="13">
      <c r="A11" s="3" t="s">
        <v>46</v>
      </c>
      <c r="B11" s="4"/>
      <c r="C11" s="4"/>
      <c r="D11" s="4"/>
      <c r="E11" s="5"/>
      <c r="F11" s="2" t="s">
        <v>34</v>
      </c>
      <c r="G11" s="33">
        <v>14.76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40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209286.39+77141.36</f>
        <v>286427.75</v>
      </c>
    </row>
    <row r="15" spans="1:7" ht="13">
      <c r="A15" s="3" t="s">
        <v>44</v>
      </c>
      <c r="B15" s="4"/>
      <c r="C15" s="4"/>
      <c r="D15" s="4"/>
      <c r="E15" s="4"/>
      <c r="F15" s="5"/>
      <c r="G15" s="27">
        <f>269265.33+91618.15+123630.7</f>
        <v>484514.18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1874764.4125133255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('[1]2021'!$Y$8+'[1]2021'!$Y$73)*1000</f>
        <v>1603264.4125133255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'[1]2021'!$Y$18*1000</f>
        <v>271500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1632801.0326321064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('[1]2021'!$Y83+'[1]2021'!$Y88+'[1]2021'!$Y93)*1000</f>
        <v>100482.8690425706</v>
      </c>
    </row>
    <row r="25" spans="1:7" ht="13">
      <c r="A25" s="46" t="s">
        <v>12</v>
      </c>
      <c r="B25" s="3" t="s">
        <v>18</v>
      </c>
      <c r="C25" s="4"/>
      <c r="D25" s="4"/>
      <c r="E25" s="4"/>
      <c r="F25" s="5"/>
      <c r="G25" s="41">
        <f>('[1]2021'!$Y84+'[1]2021'!$Y89+'[1]2021'!$Y94)*1000</f>
        <v>489074.86175839277</v>
      </c>
    </row>
    <row r="26" spans="1:7" ht="13">
      <c r="A26" s="47"/>
      <c r="B26" s="16" t="s">
        <v>13</v>
      </c>
      <c r="C26" s="17"/>
      <c r="D26" s="17"/>
      <c r="E26" s="17"/>
      <c r="F26" s="18"/>
      <c r="G26" s="42"/>
    </row>
    <row r="27" spans="1:7" ht="13">
      <c r="A27" s="48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49" t="s">
        <v>47</v>
      </c>
      <c r="C28" s="50"/>
      <c r="D28" s="50"/>
      <c r="E28" s="50"/>
      <c r="F28" s="51"/>
      <c r="G28" s="29">
        <f>('[1]2021'!$Y85+'[1]2021'!$Y90+'[1]2021'!$Y95)*1000</f>
        <v>106057.58169918694</v>
      </c>
    </row>
    <row r="29" spans="1:7" ht="13">
      <c r="A29" s="44" t="s">
        <v>16</v>
      </c>
      <c r="B29" s="52" t="s">
        <v>48</v>
      </c>
      <c r="C29" s="53"/>
      <c r="D29" s="53"/>
      <c r="E29" s="53"/>
      <c r="F29" s="54"/>
      <c r="G29" s="41">
        <f>('[1]2021'!$Y$86+'[1]2021'!$Y$91+'[1]2021'!$Y$96)*1000</f>
        <v>15265.590463080276</v>
      </c>
    </row>
    <row r="30" spans="1:7" ht="40" customHeight="1">
      <c r="A30" s="45"/>
      <c r="B30" s="55" t="s">
        <v>49</v>
      </c>
      <c r="C30" s="56"/>
      <c r="D30" s="56"/>
      <c r="E30" s="56"/>
      <c r="F30" s="57"/>
      <c r="G30" s="43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'[1]2021'!$Y$105*1000</f>
        <v>33991.546002024064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('[1]2021'!$Y$109+'[1]2021'!$Y$110)*1000</f>
        <v>17632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'[1]2021'!$Y$111*1000</f>
        <v>9348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'[1]2021'!$Y$106*1000</f>
        <v>7301.551357615443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'[1]2021'!$Y$97*1000</f>
        <v>369122.98410394863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49" t="s">
        <v>50</v>
      </c>
      <c r="C37" s="50"/>
      <c r="D37" s="50"/>
      <c r="E37" s="50"/>
      <c r="F37" s="51"/>
      <c r="G37" s="35">
        <f>'[1]2021'!$Y98*1000</f>
        <v>283936.1212012808</v>
      </c>
    </row>
    <row r="38" spans="1:7" ht="13">
      <c r="A38" s="36"/>
      <c r="B38" s="49" t="s">
        <v>51</v>
      </c>
      <c r="C38" s="50"/>
      <c r="D38" s="50"/>
      <c r="E38" s="50"/>
      <c r="F38" s="51"/>
      <c r="G38" s="35">
        <f>'[1]2021'!$Y99*1000</f>
        <v>57010.697186113975</v>
      </c>
    </row>
    <row r="39" spans="1:7" ht="13">
      <c r="A39" s="36"/>
      <c r="B39" s="49" t="s">
        <v>52</v>
      </c>
      <c r="C39" s="50"/>
      <c r="D39" s="50"/>
      <c r="E39" s="50"/>
      <c r="F39" s="51"/>
      <c r="G39" s="35">
        <f>('[1]2021'!$Y$100+'[1]2021'!$Y$101+'[1]2021'!$Y$102)*1000</f>
        <v>28176.165716553853</v>
      </c>
    </row>
    <row r="40" spans="1:7" ht="13">
      <c r="A40" s="24" t="s">
        <v>25</v>
      </c>
      <c r="B40" s="3" t="s">
        <v>38</v>
      </c>
      <c r="C40" s="4"/>
      <c r="D40" s="4"/>
      <c r="E40" s="4"/>
      <c r="F40" s="5"/>
      <c r="G40" s="29">
        <f>+('[1]2021'!$Y$104+'[1]2021'!$Y$112+'[1]2021'!$Y$113+'[1]2021'!$Y$118)*1000</f>
        <v>313483.04820528754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'[1]2021'!$Y$117*1000</f>
        <v>171041</v>
      </c>
    </row>
    <row r="42" spans="1:7" ht="13">
      <c r="A42" s="37" t="s">
        <v>37</v>
      </c>
      <c r="B42" s="38"/>
      <c r="C42" s="38"/>
      <c r="D42" s="38"/>
      <c r="E42" s="38"/>
      <c r="F42" s="39"/>
      <c r="G42" s="27">
        <f>G17-G22</f>
        <v>241963.379881219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-242550.800118781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39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2">
    <mergeCell ref="A42:F42"/>
    <mergeCell ref="A1:G1"/>
    <mergeCell ref="G25:G27"/>
    <mergeCell ref="G29:G30"/>
    <mergeCell ref="A29:A30"/>
    <mergeCell ref="A25:A27"/>
    <mergeCell ref="B28:F28"/>
    <mergeCell ref="B29:F29"/>
    <mergeCell ref="B30:F30"/>
    <mergeCell ref="B37:F37"/>
    <mergeCell ref="B38:F38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2021-02-12T09:02:52Z</cp:lastPrinted>
  <dcterms:created xsi:type="dcterms:W3CDTF">2021-02-10T12:27:03Z</dcterms:created>
  <dcterms:modified xsi:type="dcterms:W3CDTF">2022-03-28T07:18:57Z</dcterms:modified>
  <cp:category/>
  <cp:version/>
  <cp:contentType/>
  <cp:contentStatus/>
</cp:coreProperties>
</file>