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<sst xmlns="http://schemas.openxmlformats.org/spreadsheetml/2006/main" count="60" uniqueCount="53">
  <si>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</si>
  <si>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</si>
  <si>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</si>
  <si>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</si>
  <si>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</si>
  <si>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</si>
  <si>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</si>
  <si>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</si>
  <si>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</si>
  <si>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</si>
  <si>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</si>
  <si>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</si>
  <si>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</si>
  <si>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</si>
  <si>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</si>
  <si>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</si>
  <si>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</si>
  <si>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</si>
  <si>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</si>
  <si>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</si>
  <si>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</si>
  <si>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</si>
  <si>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</si>
  <si>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</si>
  <si>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</si>
  <si>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</si>
  <si>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</si>
  <si>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</si>
  <si>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</si>
  <si>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</si>
  <si>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</si>
  <si>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</si>
  <si>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</si>
  <si>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</si>
  <si>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</si>
  <si>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</si>
  <si>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</si>
  <si>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</si>
  <si>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</si>
  <si>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</si>
  <si>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</si>
  <si>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</si>
  <si>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</si>
  <si>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1 по ул. Шевченко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</si>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</sst>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4" fontId="0" fillId="0" borderId="0" xfId="0" applyNumberForma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F8">
            <v>1529.333</v>
          </cell>
        </row>
        <row r="18">
          <cell r="AF18">
            <v>200.099</v>
          </cell>
        </row>
        <row r="73">
          <cell r="AF73">
            <v>72.21027815410288</v>
          </cell>
        </row>
        <row r="83">
          <cell r="AF83">
            <v>0</v>
          </cell>
        </row>
        <row r="84">
          <cell r="AF84">
            <v>0</v>
          </cell>
        </row>
        <row r="85">
          <cell r="AF85">
            <v>0</v>
          </cell>
        </row>
        <row r="86">
          <cell r="AF86">
            <v>3.5</v>
          </cell>
        </row>
        <row r="88">
          <cell r="AF88">
            <v>14.225735306248254</v>
          </cell>
        </row>
        <row r="89">
          <cell r="AF89">
            <v>63.09961640686292</v>
          </cell>
        </row>
        <row r="90">
          <cell r="AF90">
            <v>13.60067795453968</v>
          </cell>
        </row>
        <row r="91">
          <cell r="AF91">
            <v>21.12615951411928</v>
          </cell>
        </row>
        <row r="93">
          <cell r="AF93">
            <v>41.17589055884341</v>
          </cell>
        </row>
        <row r="94">
          <cell r="AF94">
            <v>518.7760876507174</v>
          </cell>
        </row>
        <row r="95">
          <cell r="AF95">
            <v>112.30297901814734</v>
          </cell>
        </row>
        <row r="96">
          <cell r="AF96">
            <v>149.73829088341628</v>
          </cell>
        </row>
        <row r="97">
          <cell r="AF97">
            <v>356.3901191869868</v>
          </cell>
        </row>
        <row r="98">
          <cell r="AF98">
            <v>274.1417696382692</v>
          </cell>
        </row>
        <row r="99">
          <cell r="AF99">
            <v>55.0441181938717</v>
          </cell>
        </row>
        <row r="100">
          <cell r="AF100">
            <v>11.107464535987571</v>
          </cell>
        </row>
        <row r="101">
          <cell r="AF101">
            <v>0.7740038796997125</v>
          </cell>
        </row>
        <row r="102">
          <cell r="AF102">
            <v>15.322762939158604</v>
          </cell>
        </row>
        <row r="104">
          <cell r="AF104">
            <v>30.540202746773872</v>
          </cell>
        </row>
        <row r="105">
          <cell r="AF105">
            <v>32.81901060812786</v>
          </cell>
        </row>
        <row r="106">
          <cell r="AF106">
            <v>7.049684984822477</v>
          </cell>
        </row>
        <row r="109">
          <cell r="AF109">
            <v>22.44</v>
          </cell>
        </row>
        <row r="110">
          <cell r="AF110">
            <v>0.964</v>
          </cell>
        </row>
        <row r="111">
          <cell r="AF111">
            <v>6.414</v>
          </cell>
        </row>
        <row r="112">
          <cell r="AF112">
            <v>104.04443041711649</v>
          </cell>
        </row>
        <row r="113">
          <cell r="AF113">
            <v>87.80429686161153</v>
          </cell>
        </row>
        <row r="117">
          <cell r="AF117">
            <v>264.504</v>
          </cell>
        </row>
        <row r="118">
          <cell r="AF118">
            <v>80.28054796484801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 topLeftCell="A18">
      <selection activeCell="E32" sqref="E32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  <col min="9" max="9" width="11.50390625" style="0" bestFit="1" customWidth="1"/>
  </cols>
  <sheetData>
    <row r="1" spans="1:7" s="7" customFormat="1" ht="13">
      <c r="A1" s="41" t="s">
        <v>43</v>
      </c>
      <c r="B1" s="41"/>
      <c r="C1" s="41"/>
      <c r="D1" s="41"/>
      <c r="E1" s="41"/>
      <c r="F1" s="41"/>
      <c r="G1" s="41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8492.099999999999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70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6430.9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27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2061.2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3688.1</v>
      </c>
    </row>
    <row r="10" spans="1:7" ht="13">
      <c r="A10" s="3" t="s">
        <v>44</v>
      </c>
      <c r="B10" s="4"/>
      <c r="C10" s="4"/>
      <c r="D10" s="4"/>
      <c r="E10" s="5"/>
      <c r="F10" s="2" t="s">
        <v>34</v>
      </c>
      <c r="G10" s="33">
        <v>14.91</v>
      </c>
    </row>
    <row r="11" spans="1:7" ht="13">
      <c r="A11" s="3" t="s">
        <v>45</v>
      </c>
      <c r="B11" s="4"/>
      <c r="C11" s="4"/>
      <c r="D11" s="4"/>
      <c r="E11" s="5"/>
      <c r="F11" s="2" t="s">
        <v>34</v>
      </c>
      <c r="G11" s="33">
        <v>15.64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410406.14+56090.11</f>
        <v>466496.25</v>
      </c>
    </row>
    <row r="15" spans="1:8" ht="13">
      <c r="A15" s="3" t="s">
        <v>46</v>
      </c>
      <c r="B15" s="4"/>
      <c r="C15" s="4"/>
      <c r="D15" s="4"/>
      <c r="E15" s="4"/>
      <c r="F15" s="5"/>
      <c r="G15" s="27">
        <f>449810.47+60520</f>
        <v>510330.47</v>
      </c>
      <c r="H15" s="37"/>
    </row>
    <row r="16" spans="1:7" ht="13">
      <c r="A16" s="1"/>
      <c r="B16" s="1"/>
      <c r="C16" s="1"/>
      <c r="D16" s="1"/>
      <c r="E16" s="1"/>
      <c r="F16" s="1"/>
      <c r="G16" s="4"/>
    </row>
    <row r="17" spans="1:9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1801642.278154103</v>
      </c>
      <c r="I17" s="30"/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('[1]2021'!$AF$8+'[1]2021'!$AF$73)*1000</f>
        <v>1601543.278154103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'[1]2021'!$AF$18*1000</f>
        <v>200099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1930795.7300631816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('[1]2021'!$AF83+'[1]2021'!$AF88+'[1]2021'!$AF93)*1000</f>
        <v>55401.625865091664</v>
      </c>
    </row>
    <row r="25" spans="1:7" ht="13">
      <c r="A25" s="47" t="s">
        <v>12</v>
      </c>
      <c r="B25" s="3" t="s">
        <v>18</v>
      </c>
      <c r="C25" s="4"/>
      <c r="D25" s="4"/>
      <c r="E25" s="4"/>
      <c r="F25" s="5"/>
      <c r="G25" s="42">
        <f>('[1]2021'!$AF84+'[1]2021'!$AF89+'[1]2021'!$AF94)*1000</f>
        <v>581875.7040575802</v>
      </c>
    </row>
    <row r="26" spans="1:7" ht="13">
      <c r="A26" s="48"/>
      <c r="B26" s="16" t="s">
        <v>13</v>
      </c>
      <c r="C26" s="17"/>
      <c r="D26" s="17"/>
      <c r="E26" s="17"/>
      <c r="F26" s="18"/>
      <c r="G26" s="43"/>
    </row>
    <row r="27" spans="1:7" ht="13">
      <c r="A27" s="49"/>
      <c r="B27" s="19" t="s">
        <v>14</v>
      </c>
      <c r="C27" s="20"/>
      <c r="D27" s="20"/>
      <c r="E27" s="20"/>
      <c r="F27" s="21"/>
      <c r="G27" s="44"/>
    </row>
    <row r="28" spans="1:7" ht="13">
      <c r="A28" s="24" t="s">
        <v>15</v>
      </c>
      <c r="B28" s="50" t="s">
        <v>47</v>
      </c>
      <c r="C28" s="51"/>
      <c r="D28" s="51"/>
      <c r="E28" s="51"/>
      <c r="F28" s="52"/>
      <c r="G28" s="29">
        <f>('[1]2021'!$AF85+'[1]2021'!$AF90+'[1]2021'!$AF95)*1000</f>
        <v>125903.65697268702</v>
      </c>
    </row>
    <row r="29" spans="1:7" ht="13">
      <c r="A29" s="45" t="s">
        <v>16</v>
      </c>
      <c r="B29" s="53" t="s">
        <v>48</v>
      </c>
      <c r="C29" s="54"/>
      <c r="D29" s="54"/>
      <c r="E29" s="54"/>
      <c r="F29" s="55"/>
      <c r="G29" s="42">
        <f>('[1]2021'!$AF$86+'[1]2021'!$AF$91+'[1]2021'!$AF$96)*1000</f>
        <v>174364.45039753558</v>
      </c>
    </row>
    <row r="30" spans="1:7" ht="40" customHeight="1">
      <c r="A30" s="46"/>
      <c r="B30" s="56" t="s">
        <v>49</v>
      </c>
      <c r="C30" s="57"/>
      <c r="D30" s="57"/>
      <c r="E30" s="57"/>
      <c r="F30" s="58"/>
      <c r="G30" s="44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'[1]2021'!$AF$105*1000</f>
        <v>32819.010608127865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('[1]2021'!$AF109+'[1]2021'!$AF$110)*1000</f>
        <v>23404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'[1]2021'!$AF$111*1000</f>
        <v>6414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'[1]2021'!$AF$106*1000</f>
        <v>7049.684984822477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'[1]2021'!$AF$97*1000</f>
        <v>356390.1191869868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50" t="s">
        <v>50</v>
      </c>
      <c r="C37" s="51"/>
      <c r="D37" s="51"/>
      <c r="E37" s="51"/>
      <c r="F37" s="52"/>
      <c r="G37" s="35">
        <f>'[1]2021'!$AF98*1000</f>
        <v>274141.7696382692</v>
      </c>
    </row>
    <row r="38" spans="1:7" ht="13">
      <c r="A38" s="36"/>
      <c r="B38" s="50" t="s">
        <v>51</v>
      </c>
      <c r="C38" s="51"/>
      <c r="D38" s="51"/>
      <c r="E38" s="51"/>
      <c r="F38" s="52"/>
      <c r="G38" s="35">
        <f>'[1]2021'!$AF99*1000</f>
        <v>55044.1181938717</v>
      </c>
    </row>
    <row r="39" spans="1:7" ht="13">
      <c r="A39" s="36"/>
      <c r="B39" s="50" t="s">
        <v>52</v>
      </c>
      <c r="C39" s="51"/>
      <c r="D39" s="51"/>
      <c r="E39" s="51"/>
      <c r="F39" s="52"/>
      <c r="G39" s="35">
        <f>('[1]2021'!$AF$100+'[1]2021'!$AF$101+'[1]2021'!$AF$102)*1000</f>
        <v>27204.231354845888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+('[1]2021'!$AF$104+'[1]2021'!$AF$112+'[1]2021'!$AF$113+'[1]2021'!$AF$118)*1000</f>
        <v>302669.47799034993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'[1]2021'!$AF$117*1000</f>
        <v>264504</v>
      </c>
    </row>
    <row r="42" spans="1:7" ht="13">
      <c r="A42" s="38" t="s">
        <v>37</v>
      </c>
      <c r="B42" s="39"/>
      <c r="C42" s="39"/>
      <c r="D42" s="39"/>
      <c r="E42" s="39"/>
      <c r="F42" s="40"/>
      <c r="G42" s="27">
        <f>G17-G22</f>
        <v>-129153.45190907852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-639483.9219090785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2021-02-17T08:20:44Z</cp:lastPrinted>
  <dcterms:created xsi:type="dcterms:W3CDTF">2021-02-10T12:27:03Z</dcterms:created>
  <dcterms:modified xsi:type="dcterms:W3CDTF">2022-03-28T07:23:05Z</dcterms:modified>
  <cp:category/>
  <cp:version/>
  <cp:contentType/>
  <cp:contentStatus/>
</cp:coreProperties>
</file>