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575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<sst xmlns="http://schemas.openxmlformats.org/spreadsheetml/2006/main" count="60" uniqueCount="53">
  <si>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</si>
  <si>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</si>
  <si>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</si>
  <si>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</si>
  <si>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</si>
  <si>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</si>
  <si>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</si>
  <si>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</si>
  <si>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</si>
  <si>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</si>
  <si>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</si>
  <si>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</si>
  <si>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</si>
  <si>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</si>
  <si>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</si>
  <si>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</si>
  <si>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</si>
  <si>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</si>
  <si>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</si>
  <si>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</si>
  <si>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</si>
  <si>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</si>
  <si>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</si>
  <si>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</si>
  <si>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</si>
  <si>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</si>
  <si>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</si>
  <si>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</si>
  <si>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</si>
  <si>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</si>
  <si>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</si>
  <si>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</si>
  <si>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</si>
  <si>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</si>
  <si>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</si>
  <si>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</si>
  <si>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</si>
  <si>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</si>
  <si>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</si>
  <si>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</si>
  <si>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</si>
  <si>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</si>
  <si>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</si>
  <si>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</si>
  <si>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</si>
  <si>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</si>
  <si>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</si>
  <si>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</si>
  <si>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</si>
  <si>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</si>
  <si>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</si>
  <si>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</si>
  <si>
    <t>Годовой отчет о выполнении договора управления МКД 3 по пер. Васильковый за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</si>
</sst>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AM8">
            <v>1143.205</v>
          </cell>
        </row>
        <row r="18">
          <cell r="AM18">
            <v>280.014</v>
          </cell>
        </row>
        <row r="73">
          <cell r="AM73">
            <v>55.79811969705474</v>
          </cell>
        </row>
        <row r="83">
          <cell r="AM83">
            <v>0</v>
          </cell>
        </row>
        <row r="84">
          <cell r="AM84">
            <v>0</v>
          </cell>
        </row>
        <row r="85">
          <cell r="AM85">
            <v>0</v>
          </cell>
        </row>
        <row r="86">
          <cell r="AM86">
            <v>0</v>
          </cell>
        </row>
        <row r="88">
          <cell r="AM88">
            <v>7.719549833611964</v>
          </cell>
        </row>
        <row r="89">
          <cell r="AM89">
            <v>45.55349304713258</v>
          </cell>
        </row>
        <row r="90">
          <cell r="AM90">
            <v>9.818734628171644</v>
          </cell>
        </row>
        <row r="91">
          <cell r="AM91">
            <v>28.01034233384099</v>
          </cell>
        </row>
        <row r="93">
          <cell r="AM93">
            <v>27.3529526323408</v>
          </cell>
        </row>
        <row r="94">
          <cell r="AM94">
            <v>322.8231497227132</v>
          </cell>
        </row>
        <row r="95">
          <cell r="AM95">
            <v>70.15940889293819</v>
          </cell>
        </row>
        <row r="96">
          <cell r="AM96">
            <v>0.5329941850614313</v>
          </cell>
        </row>
        <row r="97">
          <cell r="AM97">
            <v>257.2886451760648</v>
          </cell>
        </row>
        <row r="98">
          <cell r="AM98">
            <v>197.91111116465152</v>
          </cell>
        </row>
        <row r="99">
          <cell r="AM99">
            <v>39.73798888510135</v>
          </cell>
        </row>
        <row r="100">
          <cell r="AM100">
            <v>8.018809579583259</v>
          </cell>
        </row>
        <row r="101">
          <cell r="AM101">
            <v>0.5587764610961985</v>
          </cell>
        </row>
        <row r="102">
          <cell r="AM102">
            <v>11.061959085632488</v>
          </cell>
        </row>
        <row r="104">
          <cell r="AM104">
            <v>22.04788226465145</v>
          </cell>
        </row>
        <row r="105">
          <cell r="AM105">
            <v>23.693021553590924</v>
          </cell>
        </row>
        <row r="106">
          <cell r="AM106">
            <v>5.089377625846511</v>
          </cell>
        </row>
        <row r="109">
          <cell r="AM109">
            <v>0</v>
          </cell>
        </row>
        <row r="110">
          <cell r="AM110">
            <v>2.218</v>
          </cell>
        </row>
        <row r="111">
          <cell r="AM111">
            <v>12.3</v>
          </cell>
        </row>
        <row r="112">
          <cell r="AM112">
            <v>75.11277417343366</v>
          </cell>
        </row>
        <row r="113">
          <cell r="AM113">
            <v>63.388537908112454</v>
          </cell>
        </row>
        <row r="117">
          <cell r="AM117">
            <v>215.23183999999998</v>
          </cell>
        </row>
        <row r="118">
          <cell r="AM118">
            <v>57.956919420178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40" t="s">
        <v>52</v>
      </c>
      <c r="B1" s="40"/>
      <c r="C1" s="40"/>
      <c r="D1" s="40"/>
      <c r="E1" s="40"/>
      <c r="F1" s="40"/>
      <c r="G1" s="40"/>
    </row>
    <row r="2" spans="1:6" ht="12.75">
      <c r="A2" s="1"/>
      <c r="B2" s="1"/>
      <c r="C2" s="1"/>
      <c r="D2" s="1"/>
      <c r="E2" s="1"/>
      <c r="F2" s="1"/>
    </row>
    <row r="3" spans="1:7" s="7" customFormat="1" ht="12.75">
      <c r="A3" s="6" t="s">
        <v>0</v>
      </c>
      <c r="B3" s="6"/>
      <c r="C3" s="6"/>
      <c r="D3" s="6"/>
      <c r="E3" s="6"/>
      <c r="F3" s="6"/>
      <c r="G3" s="28"/>
    </row>
    <row r="4" spans="1:7" ht="12.75">
      <c r="A4" s="3" t="s">
        <v>1</v>
      </c>
      <c r="B4" s="4"/>
      <c r="C4" s="4"/>
      <c r="D4" s="4"/>
      <c r="E4" s="5"/>
      <c r="F4" s="2" t="s">
        <v>32</v>
      </c>
      <c r="G4" s="32">
        <f>G6+G8</f>
        <v>6130.7</v>
      </c>
    </row>
    <row r="5" spans="1:7" ht="12.75">
      <c r="A5" s="3" t="s">
        <v>4</v>
      </c>
      <c r="B5" s="4"/>
      <c r="C5" s="4"/>
      <c r="D5" s="4"/>
      <c r="E5" s="5"/>
      <c r="F5" s="2" t="s">
        <v>33</v>
      </c>
      <c r="G5" s="32">
        <v>137</v>
      </c>
    </row>
    <row r="6" spans="1:7" ht="12.75">
      <c r="A6" s="3" t="s">
        <v>2</v>
      </c>
      <c r="B6" s="4"/>
      <c r="C6" s="4"/>
      <c r="D6" s="4"/>
      <c r="E6" s="5"/>
      <c r="F6" s="2" t="s">
        <v>32</v>
      </c>
      <c r="G6" s="32">
        <v>6130.7</v>
      </c>
    </row>
    <row r="7" spans="1:7" ht="12.75">
      <c r="A7" s="3" t="s">
        <v>5</v>
      </c>
      <c r="B7" s="4"/>
      <c r="C7" s="4"/>
      <c r="D7" s="4"/>
      <c r="E7" s="5"/>
      <c r="F7" s="2" t="s">
        <v>33</v>
      </c>
      <c r="G7" s="32">
        <v>0</v>
      </c>
    </row>
    <row r="8" spans="1:7" ht="12.75">
      <c r="A8" s="3" t="s">
        <v>3</v>
      </c>
      <c r="B8" s="4"/>
      <c r="C8" s="4"/>
      <c r="D8" s="4"/>
      <c r="E8" s="5"/>
      <c r="F8" s="2" t="s">
        <v>32</v>
      </c>
      <c r="G8" s="34">
        <v>0</v>
      </c>
    </row>
    <row r="9" spans="1:7" ht="12.75">
      <c r="A9" s="3" t="s">
        <v>6</v>
      </c>
      <c r="B9" s="4"/>
      <c r="C9" s="4"/>
      <c r="D9" s="4"/>
      <c r="E9" s="5"/>
      <c r="F9" s="2" t="s">
        <v>32</v>
      </c>
      <c r="G9" s="32">
        <v>5930.3</v>
      </c>
    </row>
    <row r="10" spans="1:7" ht="12.75">
      <c r="A10" s="3" t="s">
        <v>43</v>
      </c>
      <c r="B10" s="4"/>
      <c r="C10" s="4"/>
      <c r="D10" s="4"/>
      <c r="E10" s="5"/>
      <c r="F10" s="2" t="s">
        <v>34</v>
      </c>
      <c r="G10" s="33">
        <v>15.71</v>
      </c>
    </row>
    <row r="11" spans="1:7" ht="12.75">
      <c r="A11" s="3" t="s">
        <v>44</v>
      </c>
      <c r="B11" s="4"/>
      <c r="C11" s="4"/>
      <c r="D11" s="4"/>
      <c r="E11" s="5"/>
      <c r="F11" s="2" t="s">
        <v>34</v>
      </c>
      <c r="G11" s="33">
        <v>16.48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2.75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2.75">
      <c r="A14" s="3" t="s">
        <v>8</v>
      </c>
      <c r="B14" s="4"/>
      <c r="C14" s="4"/>
      <c r="D14" s="4"/>
      <c r="E14" s="4"/>
      <c r="F14" s="5"/>
      <c r="G14" s="27">
        <f>138799.55+33581.87</f>
        <v>172381.41999999998</v>
      </c>
    </row>
    <row r="15" spans="1:7" ht="12.75">
      <c r="A15" s="3" t="s">
        <v>45</v>
      </c>
      <c r="B15" s="4"/>
      <c r="C15" s="4"/>
      <c r="D15" s="4"/>
      <c r="E15" s="4"/>
      <c r="F15" s="5"/>
      <c r="G15" s="27">
        <f>135189.37+29691.48</f>
        <v>164880.85</v>
      </c>
    </row>
    <row r="16" spans="1:7" ht="12.75">
      <c r="A16" s="1"/>
      <c r="B16" s="1"/>
      <c r="C16" s="1"/>
      <c r="D16" s="1"/>
      <c r="E16" s="1"/>
      <c r="F16" s="1"/>
      <c r="G16" s="4"/>
    </row>
    <row r="17" spans="1:7" s="7" customFormat="1" ht="12.75">
      <c r="A17" s="10" t="s">
        <v>9</v>
      </c>
      <c r="B17" s="11"/>
      <c r="C17" s="11"/>
      <c r="D17" s="11"/>
      <c r="E17" s="11"/>
      <c r="F17" s="12"/>
      <c r="G17" s="27">
        <f>G19+G20</f>
        <v>1479017.1196970546</v>
      </c>
    </row>
    <row r="18" spans="1:7" ht="12.75">
      <c r="A18" s="9" t="s">
        <v>10</v>
      </c>
      <c r="G18" s="26"/>
    </row>
    <row r="19" spans="1:7" ht="12.75">
      <c r="A19" s="13" t="s">
        <v>41</v>
      </c>
      <c r="B19" s="14"/>
      <c r="C19" s="14"/>
      <c r="D19" s="14"/>
      <c r="E19" s="14"/>
      <c r="F19" s="15"/>
      <c r="G19" s="29">
        <f>('[1]2021'!$AM$8+'[1]2021'!$AM$73)*1000</f>
        <v>1199003.1196970546</v>
      </c>
    </row>
    <row r="20" spans="1:7" ht="12.75">
      <c r="A20" s="13" t="s">
        <v>42</v>
      </c>
      <c r="B20" s="14"/>
      <c r="C20" s="14"/>
      <c r="D20" s="14"/>
      <c r="E20" s="14"/>
      <c r="F20" s="15"/>
      <c r="G20" s="29">
        <f>'[1]2021'!$AM$18*1000</f>
        <v>280014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1246297.6233976886</v>
      </c>
      <c r="H22" s="30"/>
    </row>
    <row r="23" spans="1:7" ht="12.75">
      <c r="A23" s="9" t="s">
        <v>10</v>
      </c>
      <c r="B23" s="1"/>
      <c r="C23" s="1"/>
      <c r="D23" s="1"/>
      <c r="E23" s="1"/>
      <c r="F23" s="1"/>
      <c r="G23" s="29"/>
    </row>
    <row r="24" spans="1:7" ht="12.75">
      <c r="A24" s="23" t="s">
        <v>36</v>
      </c>
      <c r="B24" s="3" t="s">
        <v>17</v>
      </c>
      <c r="C24" s="4"/>
      <c r="D24" s="4"/>
      <c r="E24" s="4"/>
      <c r="F24" s="5"/>
      <c r="G24" s="29">
        <f>('[1]2021'!$AM83+'[1]2021'!$AM88+'[1]2021'!$AM93)*1000</f>
        <v>35072.50246595277</v>
      </c>
    </row>
    <row r="25" spans="1:7" ht="12.75">
      <c r="A25" s="46" t="s">
        <v>12</v>
      </c>
      <c r="B25" s="3" t="s">
        <v>18</v>
      </c>
      <c r="C25" s="4"/>
      <c r="D25" s="4"/>
      <c r="E25" s="4"/>
      <c r="F25" s="5"/>
      <c r="G25" s="41">
        <f>('[1]2021'!$AM84+'[1]2021'!$AM89+'[1]2021'!$AM94)*1000</f>
        <v>368376.6427698458</v>
      </c>
    </row>
    <row r="26" spans="1:7" ht="12.75">
      <c r="A26" s="47"/>
      <c r="B26" s="16" t="s">
        <v>13</v>
      </c>
      <c r="C26" s="17"/>
      <c r="D26" s="17"/>
      <c r="E26" s="17"/>
      <c r="F26" s="18"/>
      <c r="G26" s="42"/>
    </row>
    <row r="27" spans="1:7" ht="12.75">
      <c r="A27" s="48"/>
      <c r="B27" s="19" t="s">
        <v>14</v>
      </c>
      <c r="C27" s="20"/>
      <c r="D27" s="20"/>
      <c r="E27" s="20"/>
      <c r="F27" s="21"/>
      <c r="G27" s="43"/>
    </row>
    <row r="28" spans="1:7" ht="12.75">
      <c r="A28" s="24" t="s">
        <v>15</v>
      </c>
      <c r="B28" s="49" t="s">
        <v>46</v>
      </c>
      <c r="C28" s="50"/>
      <c r="D28" s="50"/>
      <c r="E28" s="50"/>
      <c r="F28" s="51"/>
      <c r="G28" s="29">
        <f>('[1]2021'!$AM85+'[1]2021'!$AM90+'[1]2021'!$AM95)*1000</f>
        <v>79978.14352110983</v>
      </c>
    </row>
    <row r="29" spans="1:7" ht="12.75">
      <c r="A29" s="44" t="s">
        <v>16</v>
      </c>
      <c r="B29" s="52" t="s">
        <v>47</v>
      </c>
      <c r="C29" s="53"/>
      <c r="D29" s="53"/>
      <c r="E29" s="53"/>
      <c r="F29" s="54"/>
      <c r="G29" s="41">
        <f>('[1]2021'!$AM$86+'[1]2021'!$AM$91+'[1]2021'!$AM$96)*1000</f>
        <v>28543.33651890242</v>
      </c>
    </row>
    <row r="30" spans="1:7" ht="39.6" customHeight="1">
      <c r="A30" s="45"/>
      <c r="B30" s="55" t="s">
        <v>48</v>
      </c>
      <c r="C30" s="56"/>
      <c r="D30" s="56"/>
      <c r="E30" s="56"/>
      <c r="F30" s="57"/>
      <c r="G30" s="43"/>
    </row>
    <row r="31" spans="1:7" ht="12.75">
      <c r="A31" s="24" t="s">
        <v>19</v>
      </c>
      <c r="B31" s="3" t="s">
        <v>22</v>
      </c>
      <c r="C31" s="4"/>
      <c r="D31" s="4"/>
      <c r="E31" s="4"/>
      <c r="F31" s="5"/>
      <c r="G31" s="29">
        <f>'[1]2021'!$AM$105*1000</f>
        <v>23693.021553590923</v>
      </c>
    </row>
    <row r="32" spans="1:7" ht="12.75">
      <c r="A32" s="24" t="s">
        <v>20</v>
      </c>
      <c r="B32" s="3" t="s">
        <v>35</v>
      </c>
      <c r="C32" s="4"/>
      <c r="D32" s="4"/>
      <c r="E32" s="4"/>
      <c r="F32" s="5"/>
      <c r="G32" s="29">
        <f>('[1]2021'!$AM109+'[1]2021'!$AM$110)*1000</f>
        <v>2218</v>
      </c>
    </row>
    <row r="33" spans="1:7" ht="12.75">
      <c r="A33" s="24" t="s">
        <v>21</v>
      </c>
      <c r="B33" s="3" t="s">
        <v>27</v>
      </c>
      <c r="C33" s="4"/>
      <c r="D33" s="4"/>
      <c r="E33" s="4"/>
      <c r="F33" s="5"/>
      <c r="G33" s="29">
        <f>'[1]2021'!$AM$111*1000</f>
        <v>12300</v>
      </c>
    </row>
    <row r="34" spans="1:7" ht="12.75">
      <c r="A34" s="24" t="s">
        <v>23</v>
      </c>
      <c r="B34" s="3" t="s">
        <v>29</v>
      </c>
      <c r="C34" s="4"/>
      <c r="D34" s="4"/>
      <c r="E34" s="4"/>
      <c r="F34" s="5"/>
      <c r="G34" s="29">
        <f>'[1]2021'!$AM$106*1000</f>
        <v>5089.377625846511</v>
      </c>
    </row>
    <row r="35" spans="1:7" ht="12.75">
      <c r="A35" s="36" t="s">
        <v>24</v>
      </c>
      <c r="B35" s="3" t="s">
        <v>28</v>
      </c>
      <c r="C35" s="4"/>
      <c r="D35" s="4"/>
      <c r="E35" s="4"/>
      <c r="F35" s="5"/>
      <c r="G35" s="35">
        <f>'[1]2021'!$AM$97*1000</f>
        <v>257288.64517606478</v>
      </c>
    </row>
    <row r="36" spans="1:7" ht="12.75">
      <c r="A36" s="36"/>
      <c r="B36" s="16" t="s">
        <v>10</v>
      </c>
      <c r="C36" s="17"/>
      <c r="D36" s="17"/>
      <c r="E36" s="17"/>
      <c r="F36" s="18"/>
      <c r="G36" s="35"/>
    </row>
    <row r="37" spans="1:7" ht="12.75">
      <c r="A37" s="36"/>
      <c r="B37" s="49" t="s">
        <v>49</v>
      </c>
      <c r="C37" s="50"/>
      <c r="D37" s="50"/>
      <c r="E37" s="50"/>
      <c r="F37" s="51"/>
      <c r="G37" s="35">
        <f>'[1]2021'!$AM98*1000</f>
        <v>197911.11116465152</v>
      </c>
    </row>
    <row r="38" spans="1:7" ht="12.75">
      <c r="A38" s="36"/>
      <c r="B38" s="49" t="s">
        <v>50</v>
      </c>
      <c r="C38" s="50"/>
      <c r="D38" s="50"/>
      <c r="E38" s="50"/>
      <c r="F38" s="51"/>
      <c r="G38" s="35">
        <f>'[1]2021'!$AM99*1000</f>
        <v>39737.98888510135</v>
      </c>
    </row>
    <row r="39" spans="1:7" ht="12.75">
      <c r="A39" s="36"/>
      <c r="B39" s="49" t="s">
        <v>51</v>
      </c>
      <c r="C39" s="50"/>
      <c r="D39" s="50"/>
      <c r="E39" s="50"/>
      <c r="F39" s="51"/>
      <c r="G39" s="35">
        <f>('[1]2021'!$AM$100+'[1]2021'!$AM$101+'[1]2021'!$AM$102)*1000</f>
        <v>19639.545126311943</v>
      </c>
    </row>
    <row r="40" spans="1:7" ht="12.75">
      <c r="A40" s="24" t="s">
        <v>25</v>
      </c>
      <c r="B40" s="3" t="s">
        <v>38</v>
      </c>
      <c r="C40" s="4"/>
      <c r="D40" s="4"/>
      <c r="E40" s="4"/>
      <c r="F40" s="5"/>
      <c r="G40" s="29">
        <f>+('[1]2021'!$AM$104+'[1]2021'!$AM$112+'[1]2021'!$AM$113+'[1]2021'!$AM$118)*1000</f>
        <v>218506.11376637555</v>
      </c>
    </row>
    <row r="41" spans="1:7" ht="12.75">
      <c r="A41" s="24" t="s">
        <v>26</v>
      </c>
      <c r="B41" s="3" t="s">
        <v>30</v>
      </c>
      <c r="C41" s="4"/>
      <c r="D41" s="4"/>
      <c r="E41" s="4"/>
      <c r="F41" s="5"/>
      <c r="G41" s="29">
        <f>'[1]2021'!$AM$117*1000</f>
        <v>215231.83999999997</v>
      </c>
    </row>
    <row r="42" spans="1:7" ht="12.75">
      <c r="A42" s="37" t="s">
        <v>37</v>
      </c>
      <c r="B42" s="38"/>
      <c r="C42" s="38"/>
      <c r="D42" s="38"/>
      <c r="E42" s="38"/>
      <c r="F42" s="39"/>
      <c r="G42" s="27">
        <f>G17-G22</f>
        <v>232719.496299366</v>
      </c>
    </row>
    <row r="43" spans="1:7" ht="12.75">
      <c r="A43" s="31" t="s">
        <v>31</v>
      </c>
      <c r="B43" s="22"/>
      <c r="C43" s="22"/>
      <c r="D43" s="22"/>
      <c r="E43" s="22"/>
      <c r="F43" s="5"/>
      <c r="G43" s="27">
        <f>G42-G15</f>
        <v>67838.646299366</v>
      </c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 t="s">
        <v>39</v>
      </c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79010</cp:lastModifiedBy>
  <cp:lastPrinted>2021-02-15T12:33:12Z</cp:lastPrinted>
  <dcterms:created xsi:type="dcterms:W3CDTF">2021-02-10T12:27:03Z</dcterms:created>
  <dcterms:modified xsi:type="dcterms:W3CDTF">2022-03-29T11:25:50Z</dcterms:modified>
  <cp:category/>
  <cp:version/>
  <cp:contentType/>
  <cp:contentStatus/>
</cp:coreProperties>
</file>