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<sst xmlns="http://schemas.openxmlformats.org/spreadsheetml/2006/main" count="77" uniqueCount="69">
  <si>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</si>
  <si>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</si>
  <si>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</si>
  <si>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</si>
  <si>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</si>
  <si>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</si>
  <si>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</si>
  <si>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</si>
  <si>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</si>
  <si>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</si>
  <si>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</si>
  <si>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</si>
  <si>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</si>
  <si>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</si>
  <si>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</si>
  <si>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</si>
  <si>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</si>
  <si>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</si>
  <si>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</si>
  <si>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</si>
  <si>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</si>
  <si>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</si>
  <si>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</si>
  <si>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</si>
  <si>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</si>
  <si>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</si>
  <si>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</si>
  <si>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</si>
  <si>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</si>
  <si>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</si>
  <si>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</si>
  <si>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</si>
  <si>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</si>
  <si>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</si>
  <si>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</si>
  <si>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</si>
  <si>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</si>
  <si>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</si>
  <si>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</si>
  <si>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</si>
  <si>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</si>
  <si>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</si>
  <si>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</si>
  <si>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</si>
  <si>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</si>
  <si>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</si>
  <si>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</si>
  <si>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</si>
  <si>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</si>
  <si>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</si>
  <si>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</si>
  <si>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</si>
  <si>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</si>
  <si>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</si>
  <si>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 xml:space="preserve"> </t>
  </si>
  <si>
    <t>Задолженность собственников помещений на 01.01.2023.</t>
  </si>
  <si>
    <t xml:space="preserve">Расходы по прочей деятельности </t>
  </si>
  <si>
    <t>Услуги сторонних организаций по содержанию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</si>
  <si>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</si>
  <si>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заработная плата АУП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</si>
  <si>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</si>
  <si>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</si>
  <si>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</si>
  <si>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прочие расходы АУП (связь, обслуживание ПО и оргтехники, канцелярские расходы, обучение персонала, обслужив. сайта)</t>
  </si>
  <si>
    <t>Годовой отчет о выполнении договора управления МКД 62а, к2 по пр. Б.Хмельницкого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</si>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</sst>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0" fillId="0" borderId="0" xfId="0" applyNumberFormat="1"/>
    <xf numFmtId="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H6">
            <v>821.9825686208969</v>
          </cell>
          <cell r="AJ6">
            <v>1069.5729520961402</v>
          </cell>
        </row>
        <row r="8">
          <cell r="AJ8">
            <v>829.9480000000001</v>
          </cell>
        </row>
        <row r="18">
          <cell r="AJ18">
            <v>219.072</v>
          </cell>
        </row>
        <row r="74">
          <cell r="AJ74">
            <v>20.55295209614021</v>
          </cell>
        </row>
        <row r="82">
          <cell r="AJ82">
            <v>729.7399774872939</v>
          </cell>
        </row>
        <row r="85">
          <cell r="AJ85">
            <v>3.091635867336102</v>
          </cell>
        </row>
        <row r="86">
          <cell r="AJ86">
            <v>0</v>
          </cell>
        </row>
        <row r="87">
          <cell r="AJ87">
            <v>0</v>
          </cell>
        </row>
        <row r="88">
          <cell r="AJ88">
            <v>0</v>
          </cell>
        </row>
        <row r="90">
          <cell r="AJ90">
            <v>9.10548951099782</v>
          </cell>
        </row>
        <row r="91">
          <cell r="AJ91">
            <v>30.688639639898152</v>
          </cell>
        </row>
        <row r="92">
          <cell r="AJ92">
            <v>6.161229200632377</v>
          </cell>
        </row>
        <row r="93">
          <cell r="AJ93">
            <v>5.702402652749736</v>
          </cell>
        </row>
        <row r="95">
          <cell r="AJ95">
            <v>23.26148569606043</v>
          </cell>
        </row>
        <row r="96">
          <cell r="AJ96">
            <v>186.88112937517388</v>
          </cell>
        </row>
        <row r="97">
          <cell r="AJ97">
            <v>37.41547608181278</v>
          </cell>
        </row>
        <row r="98">
          <cell r="AJ98">
            <v>1.8140444506387452</v>
          </cell>
        </row>
        <row r="99">
          <cell r="AJ99">
            <v>185.05394620156287</v>
          </cell>
        </row>
        <row r="100">
          <cell r="AJ100">
            <v>144.77978727907035</v>
          </cell>
        </row>
        <row r="101">
          <cell r="AJ101">
            <v>28.181498343659662</v>
          </cell>
        </row>
        <row r="102">
          <cell r="AJ102">
            <v>5.067848679005983</v>
          </cell>
        </row>
        <row r="103">
          <cell r="AJ103">
            <v>0.7532343984143488</v>
          </cell>
        </row>
        <row r="104">
          <cell r="AJ104">
            <v>6.271577501412513</v>
          </cell>
        </row>
        <row r="106">
          <cell r="AJ106">
            <v>15.808319676810626</v>
          </cell>
        </row>
        <row r="107">
          <cell r="AJ107">
            <v>14.450028143130865</v>
          </cell>
        </row>
        <row r="108">
          <cell r="AJ108">
            <v>4.761071363742566</v>
          </cell>
        </row>
        <row r="111">
          <cell r="AJ111">
            <v>0</v>
          </cell>
        </row>
        <row r="112">
          <cell r="AJ112">
            <v>0.122</v>
          </cell>
        </row>
        <row r="113">
          <cell r="AJ113">
            <v>3.6</v>
          </cell>
        </row>
        <row r="114">
          <cell r="AJ114">
            <v>20.08145361320137</v>
          </cell>
        </row>
        <row r="116">
          <cell r="AJ116">
            <v>30.532889325375137</v>
          </cell>
        </row>
        <row r="117">
          <cell r="AJ117">
            <v>6.527068988260634</v>
          </cell>
        </row>
        <row r="118">
          <cell r="AJ118">
            <v>2.866687116806331</v>
          </cell>
        </row>
        <row r="119">
          <cell r="AJ119">
            <v>137.41158974400003</v>
          </cell>
        </row>
        <row r="120">
          <cell r="AJ120">
            <v>-1.6919999999999997</v>
          </cell>
        </row>
        <row r="121">
          <cell r="AJ121">
            <v>6.0953908391034055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50" t="s">
        <v>64</v>
      </c>
      <c r="B1" s="50"/>
      <c r="C1" s="50"/>
      <c r="D1" s="50"/>
      <c r="E1" s="50"/>
      <c r="F1" s="50"/>
      <c r="G1" s="50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4">
        <v>3798.6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48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3104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7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694.5999999999999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1972.8</v>
      </c>
    </row>
    <row r="9" spans="1:7" ht="12.75">
      <c r="A9" s="3" t="s">
        <v>65</v>
      </c>
      <c r="B9" s="4"/>
      <c r="C9" s="4"/>
      <c r="D9" s="4"/>
      <c r="E9" s="5"/>
      <c r="F9" s="2" t="s">
        <v>39</v>
      </c>
      <c r="G9" s="32">
        <v>17.51</v>
      </c>
    </row>
    <row r="10" spans="1:7" ht="12.75">
      <c r="A10" s="3" t="s">
        <v>66</v>
      </c>
      <c r="B10" s="4"/>
      <c r="C10" s="4"/>
      <c r="D10" s="4"/>
      <c r="E10" s="5"/>
      <c r="F10" s="2" t="s">
        <v>39</v>
      </c>
      <c r="G10" s="33">
        <f>G9*1.1194</f>
        <v>19.600694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55</v>
      </c>
      <c r="B13" s="4"/>
      <c r="C13" s="4"/>
      <c r="D13" s="4"/>
      <c r="E13" s="4"/>
      <c r="F13" s="5"/>
      <c r="G13" s="27">
        <v>346415.97</v>
      </c>
    </row>
    <row r="14" spans="1:7" ht="12.75">
      <c r="A14" s="3" t="s">
        <v>67</v>
      </c>
      <c r="B14" s="4"/>
      <c r="C14" s="4"/>
      <c r="D14" s="4"/>
      <c r="E14" s="4"/>
      <c r="F14" s="5"/>
      <c r="G14" s="27">
        <v>339443.9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'[1]2023'!$AJ$6*1000</f>
        <v>1069572.9520961402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'[1]2023'!$AJ$8*1000</f>
        <v>829948.0000000001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'[1]2023'!$AJ$18*1000</f>
        <v>219072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'[1]2023'!$AJ$74*1000</f>
        <v>20552.95209614021</v>
      </c>
    </row>
    <row r="21" spans="1:9" ht="12.75">
      <c r="A21" s="1"/>
      <c r="B21" s="1"/>
      <c r="C21" s="1"/>
      <c r="D21" s="1"/>
      <c r="E21" s="1"/>
      <c r="F21" s="1"/>
      <c r="G21" s="29"/>
      <c r="I21" t="s">
        <v>54</v>
      </c>
    </row>
    <row r="22" spans="1:9" s="7" customFormat="1" ht="12.75">
      <c r="A22" s="10" t="s">
        <v>10</v>
      </c>
      <c r="B22" s="22"/>
      <c r="C22" s="22"/>
      <c r="D22" s="22"/>
      <c r="E22" s="22"/>
      <c r="F22" s="25"/>
      <c r="G22" s="27">
        <f>'[1]2023'!$AJ$82*1000</f>
        <v>729739.9774872939</v>
      </c>
      <c r="H22" s="30"/>
      <c r="I22" s="30"/>
    </row>
    <row r="23" spans="1:8" ht="12.75">
      <c r="A23" s="9" t="s">
        <v>9</v>
      </c>
      <c r="B23" s="1"/>
      <c r="C23" s="1"/>
      <c r="D23" s="1"/>
      <c r="E23" s="1"/>
      <c r="F23" s="1"/>
      <c r="G23" s="29"/>
      <c r="H23" s="37"/>
    </row>
    <row r="24" spans="1:8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('[1]2023'!$AJ$85+'[1]2023'!$AJ$90+'[1]2023'!$AJ$95)*1000</f>
        <v>35458.61107439436</v>
      </c>
      <c r="H24" s="37"/>
    </row>
    <row r="25" spans="1:7" ht="12.75">
      <c r="A25" s="54" t="s">
        <v>11</v>
      </c>
      <c r="B25" s="3" t="s">
        <v>18</v>
      </c>
      <c r="C25" s="4"/>
      <c r="D25" s="4"/>
      <c r="E25" s="4"/>
      <c r="F25" s="5"/>
      <c r="G25" s="48">
        <f>('[1]2023'!$AJ$86+'[1]2023'!$AJ$91+'[1]2023'!$AJ$96)*1000</f>
        <v>217569.76901507203</v>
      </c>
    </row>
    <row r="26" spans="1:14" ht="12.75">
      <c r="A26" s="55"/>
      <c r="B26" s="16" t="s">
        <v>12</v>
      </c>
      <c r="C26" s="17"/>
      <c r="D26" s="17"/>
      <c r="E26" s="17"/>
      <c r="F26" s="18"/>
      <c r="G26" s="49"/>
      <c r="N26" t="s">
        <v>68</v>
      </c>
    </row>
    <row r="27" spans="1:7" ht="12.75">
      <c r="A27" s="56"/>
      <c r="B27" s="19" t="s">
        <v>13</v>
      </c>
      <c r="C27" s="20"/>
      <c r="D27" s="20"/>
      <c r="E27" s="20"/>
      <c r="F27" s="21"/>
      <c r="G27" s="51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('[1]2023'!$AJ$97+'[1]2023'!$AJ$92+'[1]2023'!$AJ$87)*1000</f>
        <v>43576.70528244515</v>
      </c>
    </row>
    <row r="29" spans="1:7" ht="12.75">
      <c r="A29" s="52" t="s">
        <v>15</v>
      </c>
      <c r="B29" s="3" t="s">
        <v>16</v>
      </c>
      <c r="C29" s="4"/>
      <c r="D29" s="4"/>
      <c r="E29" s="4"/>
      <c r="F29" s="5"/>
      <c r="G29" s="48">
        <f>'[1]2023'!$AJ$88</f>
        <v>0</v>
      </c>
    </row>
    <row r="30" spans="1:7" ht="12.75">
      <c r="A30" s="53"/>
      <c r="B30" s="3" t="s">
        <v>26</v>
      </c>
      <c r="C30" s="4"/>
      <c r="D30" s="4"/>
      <c r="E30" s="4"/>
      <c r="F30" s="5"/>
      <c r="G30" s="49"/>
    </row>
    <row r="31" spans="1:7" ht="12.75">
      <c r="A31" s="52" t="s">
        <v>19</v>
      </c>
      <c r="B31" s="3" t="s">
        <v>41</v>
      </c>
      <c r="C31" s="4"/>
      <c r="D31" s="4"/>
      <c r="E31" s="4"/>
      <c r="F31" s="5"/>
      <c r="G31" s="48">
        <f>'[1]2023'!$AJ$93*1000</f>
        <v>5702.402652749736</v>
      </c>
    </row>
    <row r="32" spans="1:7" ht="12.75">
      <c r="A32" s="53"/>
      <c r="B32" s="3" t="s">
        <v>42</v>
      </c>
      <c r="C32" s="4"/>
      <c r="D32" s="4"/>
      <c r="E32" s="4"/>
      <c r="F32" s="5"/>
      <c r="G32" s="49"/>
    </row>
    <row r="33" spans="1:7" ht="26.45" customHeight="1">
      <c r="A33" s="24" t="s">
        <v>20</v>
      </c>
      <c r="B33" s="39" t="s">
        <v>57</v>
      </c>
      <c r="C33" s="40"/>
      <c r="D33" s="40"/>
      <c r="E33" s="40"/>
      <c r="F33" s="41"/>
      <c r="G33" s="29">
        <f>'[1]2023'!$AJ$98*1000</f>
        <v>1814.0444506387453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'[1]2023'!$AJ$107*1000</f>
        <v>14450.028143130865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'[1]2023'!$AJ$111+'[1]2023'!$AJ$112*1000</f>
        <v>122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'[1]2023'!$AJ$113*1000</f>
        <v>3600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'[1]2023'!$AJ$108*1000</f>
        <v>4761.071363742566</v>
      </c>
    </row>
    <row r="38" spans="1:7" ht="12.75">
      <c r="A38" s="36" t="s">
        <v>27</v>
      </c>
      <c r="B38" s="3" t="s">
        <v>30</v>
      </c>
      <c r="C38" s="4"/>
      <c r="D38" s="4"/>
      <c r="E38" s="4"/>
      <c r="F38" s="5"/>
      <c r="G38" s="35">
        <f>'[1]2023'!$AJ$99*1000</f>
        <v>185053.94620156285</v>
      </c>
    </row>
    <row r="39" spans="1:7" ht="12.75">
      <c r="A39" s="45" t="s">
        <v>9</v>
      </c>
      <c r="B39" s="46"/>
      <c r="C39" s="46"/>
      <c r="D39" s="46"/>
      <c r="E39" s="46"/>
      <c r="F39" s="47"/>
      <c r="G39" s="35"/>
    </row>
    <row r="40" spans="1:7" ht="12.75">
      <c r="A40" s="36"/>
      <c r="B40" s="42" t="s">
        <v>59</v>
      </c>
      <c r="C40" s="43"/>
      <c r="D40" s="43"/>
      <c r="E40" s="43"/>
      <c r="F40" s="44"/>
      <c r="G40" s="35">
        <f>'[1]2023'!$AJ$100*1000</f>
        <v>144779.78727907035</v>
      </c>
    </row>
    <row r="41" spans="1:7" ht="12.75">
      <c r="A41" s="36"/>
      <c r="B41" s="42" t="s">
        <v>58</v>
      </c>
      <c r="C41" s="43"/>
      <c r="D41" s="43"/>
      <c r="E41" s="43"/>
      <c r="F41" s="44"/>
      <c r="G41" s="35">
        <f>'[1]2023'!$AJ$101*1000</f>
        <v>28181.498343659663</v>
      </c>
    </row>
    <row r="42" spans="1:7" ht="27" customHeight="1">
      <c r="A42" s="36"/>
      <c r="B42" s="39" t="s">
        <v>63</v>
      </c>
      <c r="C42" s="40"/>
      <c r="D42" s="40"/>
      <c r="E42" s="40"/>
      <c r="F42" s="41"/>
      <c r="G42" s="35">
        <f>('[1]2023'!$AJ$102+'[1]2023'!$AJ$103+'[1]2023'!$AJ$104)*1000</f>
        <v>12092.660578832845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55734.96510725273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'[1]2023'!$AJ$106*1000</f>
        <v>15808.319676810626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'[1]2023'!$AJ$116*1000</f>
        <v>30532.889325375138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'[1]2023'!$AJ$117*1000</f>
        <v>6527.068988260634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'[1]2023'!$AJ$118*1000</f>
        <v>2866.6871168063312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'[1]2023'!$AJ$114*1000</f>
        <v>20081.453613201367</v>
      </c>
    </row>
    <row r="50" spans="1:7" ht="12.75">
      <c r="A50" s="2" t="s">
        <v>33</v>
      </c>
      <c r="B50" s="3" t="s">
        <v>56</v>
      </c>
      <c r="C50" s="4"/>
      <c r="D50" s="4"/>
      <c r="E50" s="4"/>
      <c r="F50" s="5"/>
      <c r="G50" s="29">
        <f>'[1]2023'!$AJ$121*1000</f>
        <v>6095.390839103406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('[1]2023'!$AJ$119+'[1]2023'!$AJ$120)*1000</f>
        <v>135719.58974400003</v>
      </c>
    </row>
    <row r="52" spans="1:7" ht="12.75">
      <c r="A52" s="31" t="s">
        <v>44</v>
      </c>
      <c r="B52" s="22"/>
      <c r="C52" s="22"/>
      <c r="D52" s="22"/>
      <c r="E52" s="22"/>
      <c r="F52" s="5"/>
      <c r="G52" s="38">
        <f>G16-G22</f>
        <v>339832.97460884636</v>
      </c>
    </row>
    <row r="53" spans="1:7" ht="12.75">
      <c r="A53" s="31" t="s">
        <v>36</v>
      </c>
      <c r="B53" s="22"/>
      <c r="C53" s="22"/>
      <c r="D53" s="22"/>
      <c r="E53" s="22"/>
      <c r="F53" s="5"/>
      <c r="G53" s="38">
        <f>G52-G14</f>
        <v>389.07460884633474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G31:G32"/>
    <mergeCell ref="A1:G1"/>
    <mergeCell ref="G25:G27"/>
    <mergeCell ref="G29:G30"/>
    <mergeCell ref="A31:A32"/>
    <mergeCell ref="A29:A30"/>
    <mergeCell ref="A25:A27"/>
    <mergeCell ref="B33:F33"/>
    <mergeCell ref="B40:F40"/>
    <mergeCell ref="B41:F41"/>
    <mergeCell ref="B42:F42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2021-02-16T14:08:10Z</cp:lastPrinted>
  <dcterms:created xsi:type="dcterms:W3CDTF">2021-02-10T12:27:03Z</dcterms:created>
  <dcterms:modified xsi:type="dcterms:W3CDTF">2024-03-26T08:08:41Z</dcterms:modified>
  <cp:category/>
  <cp:version/>
  <cp:contentType/>
  <cp:contentStatus/>
</cp:coreProperties>
</file>