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15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<sst xmlns="http://schemas.openxmlformats.org/spreadsheetml/2006/main" count="75" uniqueCount="67">
  <si>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</si>
  <si>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</si>
  <si>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</si>
  <si>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</si>
  <si>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</si>
  <si>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</si>
  <si>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</si>
  <si>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</si>
  <si>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</si>
  <si>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</si>
  <si>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</si>
  <si>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</si>
  <si>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</si>
  <si>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</si>
  <si>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</si>
  <si>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</si>
  <si>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</si>
  <si>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</si>
  <si>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</si>
  <si>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</si>
  <si>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</si>
  <si>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</si>
  <si>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</si>
  <si>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</si>
  <si>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</si>
  <si>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</si>
  <si>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</si>
  <si>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</si>
  <si>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</si>
  <si>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</si>
  <si>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</si>
  <si>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</si>
  <si>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</si>
  <si>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</si>
  <si>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</si>
  <si>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</si>
  <si>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</si>
  <si>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</si>
  <si>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</si>
  <si>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</si>
  <si>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</si>
  <si>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</si>
  <si>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</si>
  <si>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</si>
  <si>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</si>
  <si>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</si>
  <si>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</si>
  <si>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</si>
  <si>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</si>
  <si>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</si>
  <si>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</si>
  <si>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</si>
  <si>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</si>
  <si>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</si>
  <si>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ремонт автотранспорта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</si>
  <si>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</si>
  <si>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</si>
  <si>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дворовой территории (доставк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</si>
  <si>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</si>
  <si>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 обслужив. сайта)</t>
  </si>
  <si>
    <t>услуги по формированию ЕПД (квитанций), банка по обслуживанию расчетного счета</t>
  </si>
  <si>
    <t>Внеэксплуатационные расходы (налоги, сборы, госпошлины)</t>
  </si>
  <si>
    <t>заработная плата АУП</t>
  </si>
  <si>
    <t>Годовой отчет о выполнении договора управления МКД 13 по ул. Чапаева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</si>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</sst>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0" fillId="0" borderId="0" xfId="0" applyNumberFormat="1"/>
    <xf numFmtId="2" fontId="0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2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AppData\Roaming\Microsoft\Excel\&#1086;&#1090;&#1095;&#1077;&#1090;%20&#1075;&#1086;&#1076;%202023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V6">
            <v>1407.997403469511</v>
          </cell>
        </row>
        <row r="8">
          <cell r="V8">
            <v>1268.381</v>
          </cell>
        </row>
        <row r="18">
          <cell r="V18">
            <v>98.10000000000001</v>
          </cell>
        </row>
        <row r="74">
          <cell r="V74">
            <v>41.516403469511026</v>
          </cell>
        </row>
        <row r="82">
          <cell r="V82">
            <v>1083.2326976507989</v>
          </cell>
        </row>
        <row r="85">
          <cell r="V85">
            <v>30.097819438808706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27</v>
          </cell>
        </row>
        <row r="90">
          <cell r="V90">
            <v>20.37515520996222</v>
          </cell>
        </row>
        <row r="91">
          <cell r="V91">
            <v>46.7293635921484</v>
          </cell>
        </row>
        <row r="92">
          <cell r="V92">
            <v>9.381657931705822</v>
          </cell>
        </row>
        <row r="93">
          <cell r="V93">
            <v>1.0695433011556224</v>
          </cell>
        </row>
        <row r="95">
          <cell r="V95">
            <v>50.353385303686395</v>
          </cell>
        </row>
        <row r="96">
          <cell r="V96">
            <v>325.96540947163254</v>
          </cell>
        </row>
        <row r="97">
          <cell r="V97">
            <v>65.20730392359252</v>
          </cell>
        </row>
        <row r="98">
          <cell r="V98">
            <v>13.58155470619164</v>
          </cell>
        </row>
        <row r="99">
          <cell r="V99">
            <v>281.78026910558094</v>
          </cell>
        </row>
        <row r="100">
          <cell r="V100">
            <v>220.4551065131551</v>
          </cell>
        </row>
        <row r="101">
          <cell r="V101">
            <v>42.911758166051136</v>
          </cell>
        </row>
        <row r="102">
          <cell r="V102">
            <v>7.716775534206947</v>
          </cell>
        </row>
        <row r="103">
          <cell r="V103">
            <v>1.1469444226474055</v>
          </cell>
        </row>
        <row r="104">
          <cell r="V104">
            <v>9.549684469520383</v>
          </cell>
        </row>
        <row r="106">
          <cell r="V106">
            <v>24.071210931037847</v>
          </cell>
        </row>
        <row r="107">
          <cell r="V107">
            <v>22.002950503523206</v>
          </cell>
        </row>
        <row r="108">
          <cell r="V108">
            <v>7.245705897631354</v>
          </cell>
        </row>
        <row r="112">
          <cell r="V112">
            <v>0.166</v>
          </cell>
        </row>
        <row r="113">
          <cell r="V113">
            <v>0</v>
          </cell>
        </row>
        <row r="114">
          <cell r="V114">
            <v>30.577880230642354</v>
          </cell>
        </row>
        <row r="116">
          <cell r="V116">
            <v>46.492203745301524</v>
          </cell>
        </row>
        <row r="117">
          <cell r="V117">
            <v>9.938719458484266</v>
          </cell>
        </row>
        <row r="118">
          <cell r="V118">
            <v>4.365083175991023</v>
          </cell>
        </row>
        <row r="119">
          <cell r="V119">
            <v>59.11107537600004</v>
          </cell>
        </row>
        <row r="120">
          <cell r="V120">
            <v>-1.561</v>
          </cell>
        </row>
        <row r="121">
          <cell r="V121">
            <v>9.28140634772232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51" t="s">
        <v>63</v>
      </c>
      <c r="B1" s="51"/>
      <c r="C1" s="51"/>
      <c r="D1" s="51"/>
      <c r="E1" s="51"/>
      <c r="F1" s="51"/>
      <c r="G1" s="51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5784.1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62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5493.5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5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290.6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1798.1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3">
        <v>17.19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40">
        <f>G9*1.1194</f>
        <v>19.242486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55</v>
      </c>
      <c r="B13" s="4"/>
      <c r="C13" s="4"/>
      <c r="D13" s="4"/>
      <c r="E13" s="4"/>
      <c r="F13" s="5"/>
      <c r="G13" s="27">
        <v>211917.27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f>140281.7</f>
        <v>140281.7</v>
      </c>
    </row>
    <row r="15" spans="1:8" ht="12.75">
      <c r="A15" s="1"/>
      <c r="B15" s="1"/>
      <c r="C15" s="1"/>
      <c r="D15" s="1"/>
      <c r="E15" s="1"/>
      <c r="F15" s="1"/>
      <c r="G15" s="4"/>
      <c r="H15" s="39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'[1]2023'!$V$6*1000</f>
        <v>1407997.403469511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'[1]2023'!$V$8*1000</f>
        <v>1268381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'[1]2023'!$V$18*1000</f>
        <v>98100.00000000001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'[1]2023'!$V$74*1000</f>
        <v>41516.403469511024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'[1]2023'!$V$82*1000</f>
        <v>1083232.6976507988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('[1]2023'!$V$85+'[1]2023'!$V$90+'[1]2023'!$V$95)*1000</f>
        <v>100826.35995245732</v>
      </c>
    </row>
    <row r="25" spans="1:7" ht="12.75">
      <c r="A25" s="55" t="s">
        <v>11</v>
      </c>
      <c r="B25" s="3" t="s">
        <v>18</v>
      </c>
      <c r="C25" s="4"/>
      <c r="D25" s="4"/>
      <c r="E25" s="4"/>
      <c r="F25" s="5"/>
      <c r="G25" s="46">
        <f>('[1]2023'!$V$96+'[1]2023'!$V$91+'[1]2023'!$V$86)*1000</f>
        <v>372694.7730637809</v>
      </c>
    </row>
    <row r="26" spans="1:7" ht="12.75">
      <c r="A26" s="56"/>
      <c r="B26" s="16" t="s">
        <v>12</v>
      </c>
      <c r="C26" s="17"/>
      <c r="D26" s="17"/>
      <c r="E26" s="17"/>
      <c r="F26" s="18"/>
      <c r="G26" s="47"/>
    </row>
    <row r="27" spans="1:7" ht="12.75">
      <c r="A27" s="57"/>
      <c r="B27" s="19" t="s">
        <v>13</v>
      </c>
      <c r="C27" s="20"/>
      <c r="D27" s="20"/>
      <c r="E27" s="20"/>
      <c r="F27" s="21"/>
      <c r="G27" s="52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('[1]2023'!$V$87+'[1]2023'!$V$92+'[1]2023'!$V$97)*1000</f>
        <v>74588.96185529833</v>
      </c>
    </row>
    <row r="29" spans="1:7" ht="12.75">
      <c r="A29" s="53" t="s">
        <v>15</v>
      </c>
      <c r="B29" s="3" t="s">
        <v>16</v>
      </c>
      <c r="C29" s="4"/>
      <c r="D29" s="4"/>
      <c r="E29" s="4"/>
      <c r="F29" s="5"/>
      <c r="G29" s="46">
        <f>'[1]2023'!$V$88*1000</f>
        <v>27000</v>
      </c>
    </row>
    <row r="30" spans="1:7" ht="12.75">
      <c r="A30" s="54"/>
      <c r="B30" s="3" t="s">
        <v>26</v>
      </c>
      <c r="C30" s="4"/>
      <c r="D30" s="4"/>
      <c r="E30" s="4"/>
      <c r="F30" s="5"/>
      <c r="G30" s="47"/>
    </row>
    <row r="31" spans="1:7" ht="12.75">
      <c r="A31" s="53" t="s">
        <v>19</v>
      </c>
      <c r="B31" s="3" t="s">
        <v>41</v>
      </c>
      <c r="C31" s="4"/>
      <c r="D31" s="4"/>
      <c r="E31" s="4"/>
      <c r="F31" s="5"/>
      <c r="G31" s="46">
        <f>'[1]2023'!$V$93*1000</f>
        <v>1069.5433011556224</v>
      </c>
    </row>
    <row r="32" spans="1:7" ht="12.75">
      <c r="A32" s="54"/>
      <c r="B32" s="3" t="s">
        <v>42</v>
      </c>
      <c r="C32" s="4"/>
      <c r="D32" s="4"/>
      <c r="E32" s="4"/>
      <c r="F32" s="5"/>
      <c r="G32" s="47"/>
    </row>
    <row r="33" spans="1:7" ht="26.45" customHeight="1">
      <c r="A33" s="24" t="s">
        <v>20</v>
      </c>
      <c r="B33" s="48" t="s">
        <v>57</v>
      </c>
      <c r="C33" s="49"/>
      <c r="D33" s="49"/>
      <c r="E33" s="49"/>
      <c r="F33" s="50"/>
      <c r="G33" s="29">
        <f>'[1]2023'!$V$98*1000</f>
        <v>13581.55470619164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'[1]2023'!$V$107*1000</f>
        <v>22002.950503523207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'[1]2023'!$V$112*1000</f>
        <v>166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'[1]2023'!$V$113</f>
        <v>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'[1]2023'!$V$108*1000</f>
        <v>7245.705897631354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8">
        <f>'[1]2023'!$V$99*1000</f>
        <v>281780.2691055809</v>
      </c>
    </row>
    <row r="39" spans="1:7" ht="12.75">
      <c r="A39" s="41" t="s">
        <v>9</v>
      </c>
      <c r="B39" s="42"/>
      <c r="C39" s="42"/>
      <c r="D39" s="42"/>
      <c r="E39" s="42"/>
      <c r="F39" s="43"/>
      <c r="G39" s="37"/>
    </row>
    <row r="40" spans="1:7" ht="12.75">
      <c r="A40" s="36"/>
      <c r="B40" s="44" t="s">
        <v>62</v>
      </c>
      <c r="C40" s="44"/>
      <c r="D40" s="44"/>
      <c r="E40" s="44"/>
      <c r="F40" s="44"/>
      <c r="G40" s="37">
        <f>'[1]2023'!$V$100*1000</f>
        <v>220455.1065131551</v>
      </c>
    </row>
    <row r="41" spans="1:7" ht="12.75">
      <c r="A41" s="36"/>
      <c r="B41" s="44" t="s">
        <v>58</v>
      </c>
      <c r="C41" s="44"/>
      <c r="D41" s="44"/>
      <c r="E41" s="44"/>
      <c r="F41" s="44"/>
      <c r="G41" s="37">
        <f>'[1]2023'!$V$101*1000</f>
        <v>42911.758166051135</v>
      </c>
    </row>
    <row r="42" spans="1:7" ht="27" customHeight="1">
      <c r="A42" s="36"/>
      <c r="B42" s="45" t="s">
        <v>59</v>
      </c>
      <c r="C42" s="45"/>
      <c r="D42" s="45"/>
      <c r="E42" s="45"/>
      <c r="F42" s="45"/>
      <c r="G42" s="37">
        <f>('[1]2023'!$V$102+'[1]2023'!$V$103+'[1]2023'!$V$104)*1000</f>
        <v>18413.404426374735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84867.21731081465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'[1]2023'!$V$106*1000</f>
        <v>24071.210931037847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'[1]2023'!$V$116*1000</f>
        <v>46492.20374530152</v>
      </c>
    </row>
    <row r="47" spans="1:7" ht="12.75">
      <c r="A47" s="2"/>
      <c r="B47" s="19" t="s">
        <v>54</v>
      </c>
      <c r="C47" s="4"/>
      <c r="D47" s="4"/>
      <c r="E47" s="4"/>
      <c r="F47" s="5"/>
      <c r="G47" s="29">
        <f>'[1]2023'!$V$117*1000</f>
        <v>9938.719458484267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'[1]2023'!$V$118*1000</f>
        <v>4365.0831759910225</v>
      </c>
    </row>
    <row r="49" spans="1:7" ht="12.75">
      <c r="A49" s="2" t="s">
        <v>31</v>
      </c>
      <c r="B49" s="3" t="s">
        <v>61</v>
      </c>
      <c r="C49" s="4"/>
      <c r="D49" s="4"/>
      <c r="E49" s="4"/>
      <c r="F49" s="5"/>
      <c r="G49" s="29">
        <f>'[1]2023'!$V$114*1000</f>
        <v>30577.880230642353</v>
      </c>
    </row>
    <row r="50" spans="1:7" ht="12.75">
      <c r="A50" s="2" t="s">
        <v>33</v>
      </c>
      <c r="B50" s="3" t="s">
        <v>56</v>
      </c>
      <c r="C50" s="4"/>
      <c r="D50" s="4"/>
      <c r="E50" s="4"/>
      <c r="F50" s="5"/>
      <c r="G50" s="29">
        <f>'[1]2023'!$V$121*1000</f>
        <v>9281.40634772232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('[1]2023'!$V$119+'[1]2023'!$V$120)*1000</f>
        <v>57550.07537600004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324764.70581871225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184483.00581871223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1:G1"/>
    <mergeCell ref="G25:G27"/>
    <mergeCell ref="G29:G30"/>
    <mergeCell ref="A31:A32"/>
    <mergeCell ref="A29:A30"/>
    <mergeCell ref="A25:A27"/>
    <mergeCell ref="A39:F39"/>
    <mergeCell ref="B41:F41"/>
    <mergeCell ref="B40:F40"/>
    <mergeCell ref="B42:F42"/>
    <mergeCell ref="G31:G3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2021-02-11T14:22:18Z</cp:lastPrinted>
  <dcterms:created xsi:type="dcterms:W3CDTF">2021-02-10T12:27:03Z</dcterms:created>
  <dcterms:modified xsi:type="dcterms:W3CDTF">2024-03-26T10:54:10Z</dcterms:modified>
  <cp:category/>
  <cp:version/>
  <cp:contentType/>
  <cp:contentStatus/>
</cp:coreProperties>
</file>