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<sst xmlns="http://schemas.openxmlformats.org/spreadsheetml/2006/main" count="75" uniqueCount="67">
  <si>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</si>
  <si>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</si>
  <si>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</si>
  <si>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</si>
  <si>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</si>
  <si>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</si>
  <si>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</si>
  <si>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</si>
  <si>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</si>
  <si>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</si>
  <si>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</si>
  <si>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</si>
  <si>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</si>
  <si>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</si>
  <si>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</si>
  <si>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</si>
  <si>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</si>
  <si>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</si>
  <si>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</si>
  <si>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</si>
  <si>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</si>
  <si>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</si>
  <si>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</si>
  <si>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</si>
  <si>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</si>
  <si>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</si>
  <si>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</si>
  <si>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</si>
  <si>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</si>
  <si>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</si>
  <si>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</si>
  <si>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</si>
  <si>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</si>
  <si>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</si>
  <si>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</si>
  <si>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</si>
  <si>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</si>
  <si>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</si>
  <si>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</si>
  <si>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</si>
  <si>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</si>
  <si>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</si>
  <si>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</si>
  <si>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</si>
  <si>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</si>
  <si>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</si>
  <si>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</si>
  <si>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</si>
  <si>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</si>
  <si>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</si>
  <si>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</si>
  <si>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</si>
  <si>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</si>
  <si>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</si>
  <si>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</si>
  <si>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</si>
  <si>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</si>
  <si>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>заработная плата АУП</t>
  </si>
  <si>
    <t xml:space="preserve">страховые взносы </t>
  </si>
  <si>
    <t>прочие затраты АУП (связь, обслуживание ПО, оргтезники, канцелярские расходы, обучение персонала, обслужив. сайта)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</si>
  <si>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</si>
  <si>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</si>
  <si>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</si>
  <si>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Годовой отчет о выполнении договора управления МКД 11, корпус 3 по ул. Парковой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</si>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</sst>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B6">
            <v>772.7061764365138</v>
          </cell>
        </row>
        <row r="8">
          <cell r="AB8">
            <v>576.4970000000001</v>
          </cell>
        </row>
        <row r="18">
          <cell r="AB18">
            <v>177.784</v>
          </cell>
        </row>
        <row r="74">
          <cell r="AB74">
            <v>18.42517643651377</v>
          </cell>
        </row>
        <row r="82">
          <cell r="AB82">
            <v>582.2150352681538</v>
          </cell>
        </row>
        <row r="85">
          <cell r="AB85">
            <v>3.845516955059487</v>
          </cell>
        </row>
        <row r="86">
          <cell r="AB86">
            <v>0</v>
          </cell>
        </row>
        <row r="87">
          <cell r="AB87">
            <v>0</v>
          </cell>
        </row>
        <row r="88">
          <cell r="AB88">
            <v>0</v>
          </cell>
        </row>
        <row r="90">
          <cell r="AB90">
            <v>3.985922568106429</v>
          </cell>
        </row>
        <row r="91">
          <cell r="AB91">
            <v>23.440219831306408</v>
          </cell>
        </row>
        <row r="92">
          <cell r="AB92">
            <v>4.705994419711152</v>
          </cell>
        </row>
        <row r="93">
          <cell r="AB93">
            <v>7.18050056775867</v>
          </cell>
        </row>
        <row r="95">
          <cell r="AB95">
            <v>34.21155478295944</v>
          </cell>
        </row>
        <row r="96">
          <cell r="AB96">
            <v>162.7105392958273</v>
          </cell>
        </row>
        <row r="97">
          <cell r="AB97">
            <v>32.58908896629783</v>
          </cell>
        </row>
        <row r="98">
          <cell r="AB98">
            <v>2.0856980385097814</v>
          </cell>
        </row>
        <row r="99">
          <cell r="AB99">
            <v>141.3456324722831</v>
          </cell>
        </row>
        <row r="100">
          <cell r="AB100">
            <v>110.58391902582395</v>
          </cell>
        </row>
        <row r="101">
          <cell r="AB101">
            <v>21.525245957535446</v>
          </cell>
        </row>
        <row r="102">
          <cell r="AB102">
            <v>3.870861937889738</v>
          </cell>
        </row>
        <row r="103">
          <cell r="AB103">
            <v>0.5753262474489</v>
          </cell>
        </row>
        <row r="104">
          <cell r="AB104">
            <v>4.790279303585075</v>
          </cell>
        </row>
        <row r="106">
          <cell r="AB106">
            <v>12.074516587768745</v>
          </cell>
        </row>
        <row r="107">
          <cell r="AB107">
            <v>11.037043030190041</v>
          </cell>
        </row>
        <row r="108">
          <cell r="AB108">
            <v>3.6345656353430287</v>
          </cell>
        </row>
        <row r="112">
          <cell r="AB112">
            <v>0</v>
          </cell>
        </row>
        <row r="113">
          <cell r="AB113">
            <v>3.26</v>
          </cell>
        </row>
        <row r="114">
          <cell r="AB114">
            <v>15.338369271137381</v>
          </cell>
        </row>
        <row r="116">
          <cell r="AB116">
            <v>23.32125653889418</v>
          </cell>
        </row>
        <row r="117">
          <cell r="AB117">
            <v>4.985425673284736</v>
          </cell>
        </row>
        <row r="118">
          <cell r="AB118">
            <v>2.189597746722974</v>
          </cell>
        </row>
        <row r="119">
          <cell r="AB119">
            <v>86.88988631600002</v>
          </cell>
        </row>
        <row r="120">
          <cell r="AB120">
            <v>-1.272</v>
          </cell>
        </row>
        <row r="121">
          <cell r="AB121">
            <v>4.655706570993161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39" t="s">
        <v>63</v>
      </c>
      <c r="B1" s="39"/>
      <c r="C1" s="39"/>
      <c r="D1" s="39"/>
      <c r="E1" s="39"/>
      <c r="F1" s="39"/>
      <c r="G1" s="39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4">
        <v>2901.3999999999996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42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2246.1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10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655.3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1999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2">
        <v>17.51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v>19.6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54</v>
      </c>
      <c r="B13" s="4"/>
      <c r="C13" s="4"/>
      <c r="D13" s="4"/>
      <c r="E13" s="4"/>
      <c r="F13" s="5"/>
      <c r="G13" s="27">
        <v>213095.05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v>256261.96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'[1]2023'!$AB$6*1000</f>
        <v>772706.1764365138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'[1]2023'!$AB$8*1000</f>
        <v>576497.0000000001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'[1]2023'!$AB$18*1000</f>
        <v>177784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'[1]2023'!$AB$74*1000</f>
        <v>18425.176436513768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'[1]2023'!$AB$82*1000</f>
        <v>582215.0352681538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('[1]2023'!$AB$85+'[1]2023'!$AB$90+'[1]2023'!$AB$95)*1000</f>
        <v>42042.99430612535</v>
      </c>
    </row>
    <row r="25" spans="1:7" ht="12.75">
      <c r="A25" s="45" t="s">
        <v>11</v>
      </c>
      <c r="B25" s="3" t="s">
        <v>18</v>
      </c>
      <c r="C25" s="4"/>
      <c r="D25" s="4"/>
      <c r="E25" s="4"/>
      <c r="F25" s="5"/>
      <c r="G25" s="40">
        <f>('[1]2023'!$AB$86+'[1]2023'!$AB$91+'[1]2023'!$AB$96)*1000</f>
        <v>186150.7591271337</v>
      </c>
    </row>
    <row r="26" spans="1:7" ht="12.75">
      <c r="A26" s="46"/>
      <c r="B26" s="16" t="s">
        <v>12</v>
      </c>
      <c r="C26" s="17"/>
      <c r="D26" s="17"/>
      <c r="E26" s="17"/>
      <c r="F26" s="18"/>
      <c r="G26" s="41"/>
    </row>
    <row r="27" spans="1:7" ht="12.75">
      <c r="A27" s="47"/>
      <c r="B27" s="19" t="s">
        <v>13</v>
      </c>
      <c r="C27" s="20"/>
      <c r="D27" s="20"/>
      <c r="E27" s="20"/>
      <c r="F27" s="21"/>
      <c r="G27" s="42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('[1]2023'!$AB$87+'[1]2023'!$AB$92+'[1]2023'!$AB$97)*1000</f>
        <v>37295.083386008984</v>
      </c>
    </row>
    <row r="29" spans="1:7" ht="12.75">
      <c r="A29" s="43" t="s">
        <v>15</v>
      </c>
      <c r="B29" s="3" t="s">
        <v>16</v>
      </c>
      <c r="C29" s="4"/>
      <c r="D29" s="4"/>
      <c r="E29" s="4"/>
      <c r="F29" s="5"/>
      <c r="G29" s="40">
        <f>'[1]2023'!$AB$88</f>
        <v>0</v>
      </c>
    </row>
    <row r="30" spans="1:7" ht="12.75">
      <c r="A30" s="44"/>
      <c r="B30" s="3" t="s">
        <v>26</v>
      </c>
      <c r="C30" s="4"/>
      <c r="D30" s="4"/>
      <c r="E30" s="4"/>
      <c r="F30" s="5"/>
      <c r="G30" s="41"/>
    </row>
    <row r="31" spans="1:7" ht="12.75">
      <c r="A31" s="43" t="s">
        <v>19</v>
      </c>
      <c r="B31" s="3" t="s">
        <v>41</v>
      </c>
      <c r="C31" s="4"/>
      <c r="D31" s="4"/>
      <c r="E31" s="4"/>
      <c r="F31" s="5"/>
      <c r="G31" s="40">
        <f>'[1]2023'!$AB$93*1000</f>
        <v>7180.50056775867</v>
      </c>
    </row>
    <row r="32" spans="1:7" ht="12.75">
      <c r="A32" s="44"/>
      <c r="B32" s="3" t="s">
        <v>42</v>
      </c>
      <c r="C32" s="4"/>
      <c r="D32" s="4"/>
      <c r="E32" s="4"/>
      <c r="F32" s="5"/>
      <c r="G32" s="41"/>
    </row>
    <row r="33" spans="1:7" ht="25.5" customHeight="1">
      <c r="A33" s="24" t="s">
        <v>20</v>
      </c>
      <c r="B33" s="53" t="s">
        <v>56</v>
      </c>
      <c r="C33" s="54"/>
      <c r="D33" s="54"/>
      <c r="E33" s="54"/>
      <c r="F33" s="55"/>
      <c r="G33" s="29">
        <f>'[1]2023'!$AB$98*1000</f>
        <v>2085.6980385097813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'[1]2023'!$AB$107*1000</f>
        <v>11037.043030190041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'[1]2023'!$AB$112</f>
        <v>0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'[1]2023'!$AB$113*1000</f>
        <v>3260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'[1]2023'!$AB$108*1000</f>
        <v>3634.5656353430286</v>
      </c>
    </row>
    <row r="38" spans="1:7" ht="12.75">
      <c r="A38" s="36" t="s">
        <v>27</v>
      </c>
      <c r="B38" s="3" t="s">
        <v>30</v>
      </c>
      <c r="C38" s="4"/>
      <c r="D38" s="4"/>
      <c r="E38" s="4"/>
      <c r="F38" s="5"/>
      <c r="G38" s="35">
        <f>'[1]2023'!$AB$99*1000</f>
        <v>141345.63247228312</v>
      </c>
    </row>
    <row r="39" spans="1:7" ht="12.75">
      <c r="A39" s="48" t="s">
        <v>9</v>
      </c>
      <c r="B39" s="49"/>
      <c r="C39" s="49"/>
      <c r="D39" s="49"/>
      <c r="E39" s="49"/>
      <c r="F39" s="50"/>
      <c r="G39" s="38"/>
    </row>
    <row r="40" spans="1:7" ht="12.75">
      <c r="A40" s="37"/>
      <c r="B40" s="51" t="s">
        <v>57</v>
      </c>
      <c r="C40" s="51"/>
      <c r="D40" s="51"/>
      <c r="E40" s="51"/>
      <c r="F40" s="51"/>
      <c r="G40" s="38">
        <f>'[1]2023'!$AB$100*1000</f>
        <v>110583.91902582394</v>
      </c>
    </row>
    <row r="41" spans="1:7" ht="12.75">
      <c r="A41" s="37"/>
      <c r="B41" s="51" t="s">
        <v>58</v>
      </c>
      <c r="C41" s="51"/>
      <c r="D41" s="51"/>
      <c r="E41" s="51"/>
      <c r="F41" s="51"/>
      <c r="G41" s="38">
        <f>'[1]2023'!$AB$101*1000</f>
        <v>21525.245957535448</v>
      </c>
    </row>
    <row r="42" spans="1:7" ht="24.95" customHeight="1">
      <c r="A42" s="37"/>
      <c r="B42" s="52" t="s">
        <v>59</v>
      </c>
      <c r="C42" s="52"/>
      <c r="D42" s="52"/>
      <c r="E42" s="52"/>
      <c r="F42" s="52"/>
      <c r="G42" s="38">
        <f>('[1]2023'!$AB$102+'[1]2023'!$AB$103+'[1]2023'!$AB$104)*1000</f>
        <v>9236.467488923714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42570.79654667064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'[1]2023'!$AB$106*1000</f>
        <v>12074.516587768745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'[1]2023'!$AB$116*1000</f>
        <v>23321.25653889418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'[1]2023'!$AB$117*1000</f>
        <v>4985.425673284736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'[1]2023'!$AB$118*1000</f>
        <v>2189.597746722974</v>
      </c>
    </row>
    <row r="49" spans="1:7" ht="12.75">
      <c r="A49" s="2" t="s">
        <v>31</v>
      </c>
      <c r="B49" s="3" t="s">
        <v>62</v>
      </c>
      <c r="C49" s="4"/>
      <c r="D49" s="4"/>
      <c r="E49" s="4"/>
      <c r="F49" s="5"/>
      <c r="G49" s="29">
        <f>'[1]2023'!$AB$114*1000</f>
        <v>15338.36927113738</v>
      </c>
    </row>
    <row r="50" spans="1:7" ht="12.75">
      <c r="A50" s="2" t="s">
        <v>33</v>
      </c>
      <c r="B50" s="3" t="s">
        <v>55</v>
      </c>
      <c r="C50" s="4"/>
      <c r="D50" s="4"/>
      <c r="E50" s="4"/>
      <c r="F50" s="5"/>
      <c r="G50" s="29">
        <f>'[1]2023'!$AB$121*1000</f>
        <v>4655.70657099316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('[1]2023'!$AB$119+'[1]2023'!$AB$120)*1000</f>
        <v>85617.886316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190491.14116836002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-65770.81883163998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39:F39"/>
    <mergeCell ref="B40:F40"/>
    <mergeCell ref="B41:F41"/>
    <mergeCell ref="B42:F42"/>
    <mergeCell ref="G31:G32"/>
    <mergeCell ref="B33:F33"/>
    <mergeCell ref="A1:G1"/>
    <mergeCell ref="G25:G27"/>
    <mergeCell ref="G29:G30"/>
    <mergeCell ref="A31:A32"/>
    <mergeCell ref="A29:A30"/>
    <mergeCell ref="A25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2021-02-12T09:02:52Z</cp:lastPrinted>
  <dcterms:created xsi:type="dcterms:W3CDTF">2021-02-10T12:27:03Z</dcterms:created>
  <dcterms:modified xsi:type="dcterms:W3CDTF">2024-03-26T10:50:17Z</dcterms:modified>
  <cp:category/>
  <cp:version/>
  <cp:contentType/>
  <cp:contentStatus/>
</cp:coreProperties>
</file>