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15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<sst xmlns="http://schemas.openxmlformats.org/spreadsheetml/2006/main" count="75" uniqueCount="67">
  <si>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</si>
  <si>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</si>
  <si>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</si>
  <si>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</si>
  <si>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</si>
  <si>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</si>
  <si>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</si>
  <si>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</si>
  <si>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</si>
  <si>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</si>
  <si>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</si>
  <si>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</si>
  <si>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</si>
  <si>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</si>
  <si>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</si>
  <si>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</si>
  <si>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</si>
  <si>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</si>
  <si>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</si>
  <si>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</si>
  <si>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</si>
  <si>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</si>
  <si>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</si>
  <si>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</si>
  <si>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</si>
  <si>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</si>
  <si>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</si>
  <si>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</si>
  <si>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</si>
  <si>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</si>
  <si>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</si>
  <si>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</si>
  <si>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</si>
  <si>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</si>
  <si>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</si>
  <si>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</si>
  <si>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</si>
  <si>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</si>
  <si>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</si>
  <si>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</si>
  <si>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</si>
  <si>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</si>
  <si>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</si>
  <si>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</si>
  <si>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</si>
  <si>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</si>
  <si>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</si>
  <si>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</si>
  <si>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</si>
  <si>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</si>
  <si>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</si>
  <si>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</si>
  <si>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</si>
  <si>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</si>
  <si>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Задолженность собственников помещений на 01.01.2023.</t>
  </si>
  <si>
    <t xml:space="preserve">Расходы по прочей деятельности </t>
  </si>
  <si>
    <t>Услуги сторонних организаций по содержанию дворовой территории (доставка песка, соли, ремонт газонокосилок, обработка и расчистка дорог и тротуаров в зимнее время)</t>
  </si>
  <si>
    <t xml:space="preserve">страховые взносы </t>
  </si>
  <si>
    <t>заработная плата АУП</t>
  </si>
  <si>
    <t>прочие расходы АУП (связь, обслуживание ПО, оргтехники, канцелярские расходы, обучение персонала, обслужив. сайта)</t>
  </si>
  <si>
    <t>услуги по формированию ЕПД (квитанций), банка по содержанию расчетного счета</t>
  </si>
  <si>
    <t>услуги сторонних организаций по ремонту автотранспорта</t>
  </si>
  <si>
    <t>Внеэксплуатационные расходы (налоги, сборы, госпошлины)</t>
  </si>
  <si>
    <t>Годовой отчет о выполнении договора управления МКД 11, корпус 4 по ул. Парковой за 2023г.</t>
  </si>
  <si>
    <t>Тариф на содержание помещений с 01.07.2023.</t>
  </si>
  <si>
    <t>Тариф на содержание помещений с 01.01.2023.</t>
  </si>
  <si>
    <t>Задолженность собственников помещений на 01.01.2024.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</si>
</sst>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" fontId="5" fillId="0" borderId="11" xfId="0" applyNumberFormat="1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" fontId="5" fillId="0" borderId="1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AppData\Roaming\Microsoft\Excel\&#1086;&#1090;&#1095;&#1077;&#1090;%20&#1075;&#1086;&#1076;%202023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AC6">
            <v>831.5038446677487</v>
          </cell>
        </row>
        <row r="8">
          <cell r="AC8">
            <v>662.5790000000001</v>
          </cell>
        </row>
        <row r="18">
          <cell r="AC18">
            <v>149.754</v>
          </cell>
        </row>
        <row r="74">
          <cell r="AC74">
            <v>19.170844667748668</v>
          </cell>
        </row>
        <row r="82">
          <cell r="AC82">
            <v>610.3022311181667</v>
          </cell>
        </row>
        <row r="85">
          <cell r="AC85">
            <v>3.587480788462458</v>
          </cell>
        </row>
        <row r="86">
          <cell r="AC86">
            <v>0</v>
          </cell>
        </row>
        <row r="87">
          <cell r="AC87">
            <v>0</v>
          </cell>
        </row>
        <row r="88">
          <cell r="AC88">
            <v>0</v>
          </cell>
        </row>
        <row r="90">
          <cell r="AC90">
            <v>5.495109560097356</v>
          </cell>
        </row>
        <row r="91">
          <cell r="AC91">
            <v>24.782130810137314</v>
          </cell>
        </row>
        <row r="92">
          <cell r="AC92">
            <v>4.97540424707519</v>
          </cell>
        </row>
        <row r="93">
          <cell r="AC93">
            <v>7.212214272971572</v>
          </cell>
        </row>
        <row r="95">
          <cell r="AC95">
            <v>36.667987935730366</v>
          </cell>
        </row>
        <row r="96">
          <cell r="AC96">
            <v>165.26965912661137</v>
          </cell>
        </row>
        <row r="97">
          <cell r="AC97">
            <v>33.10063909134746</v>
          </cell>
        </row>
        <row r="98">
          <cell r="AC98">
            <v>3.002053744098971</v>
          </cell>
        </row>
        <row r="99">
          <cell r="AC99">
            <v>149.43741904209293</v>
          </cell>
        </row>
        <row r="100">
          <cell r="AC100">
            <v>116.91465210302437</v>
          </cell>
        </row>
        <row r="101">
          <cell r="AC101">
            <v>22.75752808118149</v>
          </cell>
        </row>
        <row r="102">
          <cell r="AC102">
            <v>4.092461913033974</v>
          </cell>
        </row>
        <row r="103">
          <cell r="AC103">
            <v>0.6082626539082859</v>
          </cell>
        </row>
        <row r="104">
          <cell r="AC104">
            <v>5.064514290944792</v>
          </cell>
        </row>
        <row r="106">
          <cell r="AC106">
            <v>12.765761230089137</v>
          </cell>
        </row>
        <row r="107">
          <cell r="AC107">
            <v>11.668894152859982</v>
          </cell>
        </row>
        <row r="108">
          <cell r="AC108">
            <v>3.842638066593624</v>
          </cell>
        </row>
        <row r="111">
          <cell r="AC111">
            <v>0</v>
          </cell>
        </row>
        <row r="113">
          <cell r="AC113">
            <v>3.26</v>
          </cell>
        </row>
        <row r="114">
          <cell r="AC114">
            <v>16.216463686225243</v>
          </cell>
        </row>
        <row r="116">
          <cell r="AC116">
            <v>24.656357080394944</v>
          </cell>
        </row>
        <row r="117">
          <cell r="AC117">
            <v>5.270832443923943</v>
          </cell>
        </row>
        <row r="118">
          <cell r="AC118">
            <v>2.3149483311755437</v>
          </cell>
        </row>
        <row r="119">
          <cell r="AC119">
            <v>92.69800000000001</v>
          </cell>
        </row>
        <row r="120">
          <cell r="AC120">
            <v>-0.8440000000000001</v>
          </cell>
        </row>
        <row r="121">
          <cell r="AC121">
            <v>4.922237508279287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52" t="s">
        <v>63</v>
      </c>
      <c r="B1" s="52"/>
      <c r="C1" s="52"/>
      <c r="D1" s="52"/>
      <c r="E1" s="52"/>
      <c r="F1" s="52"/>
      <c r="G1" s="52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4">
        <v>3067.5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48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2596.7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7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470.8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1632.5</v>
      </c>
    </row>
    <row r="9" spans="1:7" ht="12.75">
      <c r="A9" s="3" t="s">
        <v>65</v>
      </c>
      <c r="B9" s="4"/>
      <c r="C9" s="4"/>
      <c r="D9" s="4"/>
      <c r="E9" s="5"/>
      <c r="F9" s="2" t="s">
        <v>39</v>
      </c>
      <c r="G9" s="32">
        <v>17.51</v>
      </c>
    </row>
    <row r="10" spans="1:7" ht="12.75">
      <c r="A10" s="3" t="s">
        <v>64</v>
      </c>
      <c r="B10" s="4"/>
      <c r="C10" s="4"/>
      <c r="D10" s="4"/>
      <c r="E10" s="5"/>
      <c r="F10" s="2" t="s">
        <v>39</v>
      </c>
      <c r="G10" s="33">
        <v>19.6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54</v>
      </c>
      <c r="B13" s="4"/>
      <c r="C13" s="4"/>
      <c r="D13" s="4"/>
      <c r="E13" s="4"/>
      <c r="F13" s="5"/>
      <c r="G13" s="27">
        <v>105918.25</v>
      </c>
    </row>
    <row r="14" spans="1:7" ht="12.75">
      <c r="A14" s="3" t="s">
        <v>66</v>
      </c>
      <c r="B14" s="4"/>
      <c r="C14" s="4"/>
      <c r="D14" s="4"/>
      <c r="E14" s="4"/>
      <c r="F14" s="5"/>
      <c r="G14" s="27">
        <v>158468.21</v>
      </c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'[1]2023'!$AC$6*1000</f>
        <v>831503.8446677487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'[1]2023'!$AC$8*1000</f>
        <v>662579.0000000001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'[1]2023'!$AC$18*1000</f>
        <v>149754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'[1]2023'!$AC$74*1000</f>
        <v>19170.844667748668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'[1]2023'!$AC$82*1000</f>
        <v>610302.2311181667</v>
      </c>
      <c r="H22" s="30"/>
    </row>
    <row r="23" spans="1:7" ht="12.75">
      <c r="A23" s="9" t="s">
        <v>9</v>
      </c>
      <c r="B23" s="1"/>
      <c r="C23" s="1"/>
      <c r="D23" s="1"/>
      <c r="E23" s="1"/>
      <c r="F23" s="1"/>
      <c r="G23" s="29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39">
        <f>('[1]2023'!$AC$85+'[1]2023'!$AC$90+'[1]2023'!$AC$95)*1000</f>
        <v>45750.57828429018</v>
      </c>
    </row>
    <row r="25" spans="1:7" ht="12.75">
      <c r="A25" s="56" t="s">
        <v>11</v>
      </c>
      <c r="B25" s="3" t="s">
        <v>18</v>
      </c>
      <c r="C25" s="4"/>
      <c r="D25" s="4"/>
      <c r="E25" s="4"/>
      <c r="F25" s="5"/>
      <c r="G25" s="47">
        <f>('[1]2023'!$AC$96+'[1]2023'!$AC$91+'[1]2023'!$AC$86)*1000</f>
        <v>190051.78993674868</v>
      </c>
    </row>
    <row r="26" spans="1:7" ht="12.75">
      <c r="A26" s="57"/>
      <c r="B26" s="16" t="s">
        <v>12</v>
      </c>
      <c r="C26" s="17"/>
      <c r="D26" s="17"/>
      <c r="E26" s="17"/>
      <c r="F26" s="18"/>
      <c r="G26" s="48"/>
    </row>
    <row r="27" spans="1:7" ht="12.75">
      <c r="A27" s="58"/>
      <c r="B27" s="19" t="s">
        <v>13</v>
      </c>
      <c r="C27" s="20"/>
      <c r="D27" s="20"/>
      <c r="E27" s="20"/>
      <c r="F27" s="21"/>
      <c r="G27" s="53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39">
        <f>('[1]2023'!$AC$87+'[1]2023'!$AC$92+'[1]2023'!$AC$97)*1000</f>
        <v>38076.04333842265</v>
      </c>
    </row>
    <row r="29" spans="1:7" ht="12.75">
      <c r="A29" s="54" t="s">
        <v>15</v>
      </c>
      <c r="B29" s="3" t="s">
        <v>16</v>
      </c>
      <c r="C29" s="4"/>
      <c r="D29" s="4"/>
      <c r="E29" s="4"/>
      <c r="F29" s="5"/>
      <c r="G29" s="47">
        <f>'[1]2023'!$AC$88</f>
        <v>0</v>
      </c>
    </row>
    <row r="30" spans="1:7" ht="12.75">
      <c r="A30" s="55"/>
      <c r="B30" s="3" t="s">
        <v>26</v>
      </c>
      <c r="C30" s="4"/>
      <c r="D30" s="4"/>
      <c r="E30" s="4"/>
      <c r="F30" s="5"/>
      <c r="G30" s="48"/>
    </row>
    <row r="31" spans="1:7" ht="12.75">
      <c r="A31" s="54" t="s">
        <v>19</v>
      </c>
      <c r="B31" s="3" t="s">
        <v>41</v>
      </c>
      <c r="C31" s="4"/>
      <c r="D31" s="4"/>
      <c r="E31" s="4"/>
      <c r="F31" s="5"/>
      <c r="G31" s="47">
        <f>'[1]2023'!$AC$93*1000</f>
        <v>7212.2142729715715</v>
      </c>
    </row>
    <row r="32" spans="1:7" ht="12.75">
      <c r="A32" s="55"/>
      <c r="B32" s="3" t="s">
        <v>42</v>
      </c>
      <c r="C32" s="4"/>
      <c r="D32" s="4"/>
      <c r="E32" s="4"/>
      <c r="F32" s="5"/>
      <c r="G32" s="48"/>
    </row>
    <row r="33" spans="1:7" ht="26.1" customHeight="1">
      <c r="A33" s="24" t="s">
        <v>20</v>
      </c>
      <c r="B33" s="49" t="s">
        <v>56</v>
      </c>
      <c r="C33" s="50"/>
      <c r="D33" s="50"/>
      <c r="E33" s="50"/>
      <c r="F33" s="51"/>
      <c r="G33" s="39">
        <f>'[1]2023'!$AC$98*1000</f>
        <v>3002.053744098971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39">
        <f>'[1]2023'!$AC$107*1000</f>
        <v>11668.894152859983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39">
        <f>'[1]2023'!$AC$111</f>
        <v>0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39">
        <f>'[1]2023'!$AC$113*1000</f>
        <v>3260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39">
        <f>'[1]2023'!$AC$108*1000</f>
        <v>3842.638066593624</v>
      </c>
    </row>
    <row r="38" spans="1:7" ht="12.75">
      <c r="A38" s="35" t="s">
        <v>27</v>
      </c>
      <c r="B38" s="3" t="s">
        <v>30</v>
      </c>
      <c r="C38" s="4"/>
      <c r="D38" s="4"/>
      <c r="E38" s="4"/>
      <c r="F38" s="5"/>
      <c r="G38" s="40">
        <f>'[1]2023'!$AC$99*1000</f>
        <v>149437.41904209292</v>
      </c>
    </row>
    <row r="39" spans="1:7" ht="12.75">
      <c r="A39" s="42" t="s">
        <v>9</v>
      </c>
      <c r="B39" s="43"/>
      <c r="C39" s="43"/>
      <c r="D39" s="43"/>
      <c r="E39" s="43"/>
      <c r="F39" s="44"/>
      <c r="G39" s="37"/>
    </row>
    <row r="40" spans="1:7" ht="12.75">
      <c r="A40" s="38"/>
      <c r="B40" s="45" t="s">
        <v>58</v>
      </c>
      <c r="C40" s="45"/>
      <c r="D40" s="45"/>
      <c r="E40" s="45"/>
      <c r="F40" s="45"/>
      <c r="G40" s="36">
        <f>'[1]2023'!$AC$100*1000</f>
        <v>116914.65210302436</v>
      </c>
    </row>
    <row r="41" spans="1:7" ht="12.75">
      <c r="A41" s="38"/>
      <c r="B41" s="45" t="s">
        <v>57</v>
      </c>
      <c r="C41" s="45"/>
      <c r="D41" s="45"/>
      <c r="E41" s="45"/>
      <c r="F41" s="45"/>
      <c r="G41" s="36">
        <f>'[1]2023'!$AC$101*1000</f>
        <v>22757.528081181492</v>
      </c>
    </row>
    <row r="42" spans="1:7" ht="25.5" customHeight="1">
      <c r="A42" s="38"/>
      <c r="B42" s="46" t="s">
        <v>59</v>
      </c>
      <c r="C42" s="46"/>
      <c r="D42" s="46"/>
      <c r="E42" s="46"/>
      <c r="F42" s="46"/>
      <c r="G42" s="36">
        <f>('[1]2023'!$AC$102+'[1]2023'!$AC$103+'[1]2023'!$AC$104)*1000</f>
        <v>9765.238857887052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45007.89908558357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60</v>
      </c>
      <c r="C45" s="4"/>
      <c r="D45" s="4"/>
      <c r="E45" s="4"/>
      <c r="F45" s="5"/>
      <c r="G45" s="29">
        <f>'[1]2023'!$AC$106*1000</f>
        <v>12765.761230089136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'[1]2023'!$AC$116*1000</f>
        <v>24656.357080394944</v>
      </c>
    </row>
    <row r="47" spans="1:7" ht="12.75">
      <c r="A47" s="2"/>
      <c r="B47" s="19" t="s">
        <v>61</v>
      </c>
      <c r="C47" s="4"/>
      <c r="D47" s="4"/>
      <c r="E47" s="4"/>
      <c r="F47" s="5"/>
      <c r="G47" s="29">
        <f>'[1]2023'!$AC$117*1000</f>
        <v>5270.832443923943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'[1]2023'!$AC$118*1000</f>
        <v>2314.9483311755434</v>
      </c>
    </row>
    <row r="49" spans="1:7" ht="12.75">
      <c r="A49" s="2" t="s">
        <v>31</v>
      </c>
      <c r="B49" s="3" t="s">
        <v>62</v>
      </c>
      <c r="C49" s="4"/>
      <c r="D49" s="4"/>
      <c r="E49" s="4"/>
      <c r="F49" s="5"/>
      <c r="G49" s="29">
        <f>'[1]2023'!$AC$114*1000</f>
        <v>16216.463686225243</v>
      </c>
    </row>
    <row r="50" spans="1:7" ht="12.75">
      <c r="A50" s="2" t="s">
        <v>33</v>
      </c>
      <c r="B50" s="3" t="s">
        <v>55</v>
      </c>
      <c r="C50" s="4"/>
      <c r="D50" s="4"/>
      <c r="E50" s="4"/>
      <c r="F50" s="5"/>
      <c r="G50" s="29">
        <f>'[1]2023'!$AC$121*1000</f>
        <v>4922.237508279287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('[1]2023'!$AC$119+'[1]2023'!$AC$120)*1000</f>
        <v>91854.00000000001</v>
      </c>
    </row>
    <row r="52" spans="1:7" ht="12.75">
      <c r="A52" s="31" t="s">
        <v>44</v>
      </c>
      <c r="B52" s="22"/>
      <c r="C52" s="22"/>
      <c r="D52" s="22"/>
      <c r="E52" s="22"/>
      <c r="F52" s="5"/>
      <c r="G52" s="41">
        <f>G16-G22</f>
        <v>221201.61354958196</v>
      </c>
    </row>
    <row r="53" spans="1:7" ht="12.75">
      <c r="A53" s="31" t="s">
        <v>36</v>
      </c>
      <c r="B53" s="22"/>
      <c r="C53" s="22"/>
      <c r="D53" s="22"/>
      <c r="E53" s="22"/>
      <c r="F53" s="5"/>
      <c r="G53" s="41">
        <f>G52-G14</f>
        <v>62733.40354958197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A1:G1"/>
    <mergeCell ref="G25:G27"/>
    <mergeCell ref="G29:G30"/>
    <mergeCell ref="A31:A32"/>
    <mergeCell ref="A29:A30"/>
    <mergeCell ref="A25:A27"/>
    <mergeCell ref="A39:F39"/>
    <mergeCell ref="B41:F41"/>
    <mergeCell ref="B40:F40"/>
    <mergeCell ref="B42:F42"/>
    <mergeCell ref="G31:G32"/>
    <mergeCell ref="B33:F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2021-02-12T09:02:52Z</cp:lastPrinted>
  <dcterms:created xsi:type="dcterms:W3CDTF">2021-02-10T12:27:03Z</dcterms:created>
  <dcterms:modified xsi:type="dcterms:W3CDTF">2024-03-26T10:50:54Z</dcterms:modified>
  <cp:category/>
  <cp:version/>
  <cp:contentType/>
  <cp:contentStatus/>
</cp:coreProperties>
</file>